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Depot.eClient.wa.lcl\WaTech\FinanceOff\Rates\Services\201709_Rate.Increase.Proposals\"/>
    </mc:Choice>
  </mc:AlternateContent>
  <bookViews>
    <workbookView xWindow="0" yWindow="0" windowWidth="28800" windowHeight="13590"/>
  </bookViews>
  <sheets>
    <sheet name="Wireless Service" sheetId="2" r:id="rId1"/>
    <sheet name="VPN (Site to Site)" sheetId="6" r:id="rId2"/>
    <sheet name="Centrex Phone Lines" sheetId="7" r:id="rId3"/>
  </sheets>
  <definedNames>
    <definedName name="_xlnm._FilterDatabase" localSheetId="2" hidden="1">'Centrex Phone Lines'!$B$4:$H$180</definedName>
    <definedName name="_xlnm._FilterDatabase" localSheetId="1" hidden="1">'VPN (Site to Site)'!$B$4:$G$33</definedName>
    <definedName name="_xlnm._FilterDatabase" localSheetId="0" hidden="1">'Wireless Service'!$B$4:$H$28</definedName>
    <definedName name="_xlnm.Print_Titles" localSheetId="2">'Centrex Phone Lines'!$1:$4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4" i="7" l="1"/>
  <c r="E194" i="7"/>
  <c r="F194" i="7"/>
  <c r="G194" i="7"/>
  <c r="H194" i="7"/>
  <c r="C194" i="7"/>
  <c r="C30" i="2" l="1"/>
  <c r="D35" i="6"/>
  <c r="C35" i="6"/>
  <c r="G6" i="6"/>
  <c r="G35" i="6" s="1"/>
  <c r="E6" i="6"/>
  <c r="E7" i="6"/>
  <c r="G7" i="6" s="1"/>
  <c r="E8" i="6"/>
  <c r="G8" i="6" s="1"/>
  <c r="E9" i="6"/>
  <c r="G9" i="6" s="1"/>
  <c r="E10" i="6"/>
  <c r="G10" i="6" s="1"/>
  <c r="E11" i="6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20" i="6"/>
  <c r="G20" i="6" s="1"/>
  <c r="E21" i="6"/>
  <c r="G21" i="6" s="1"/>
  <c r="E22" i="6"/>
  <c r="G22" i="6" s="1"/>
  <c r="E23" i="6"/>
  <c r="G23" i="6" s="1"/>
  <c r="E24" i="6"/>
  <c r="G24" i="6" s="1"/>
  <c r="E25" i="6"/>
  <c r="G25" i="6" s="1"/>
  <c r="E26" i="6"/>
  <c r="G26" i="6" s="1"/>
  <c r="E27" i="6"/>
  <c r="G27" i="6" s="1"/>
  <c r="E28" i="6"/>
  <c r="G28" i="6" s="1"/>
  <c r="E29" i="6"/>
  <c r="G29" i="6" s="1"/>
  <c r="E30" i="6"/>
  <c r="G30" i="6" s="1"/>
  <c r="E31" i="6"/>
  <c r="G31" i="6" s="1"/>
  <c r="E32" i="6"/>
  <c r="G32" i="6" s="1"/>
  <c r="E33" i="6"/>
  <c r="G33" i="6" s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E5" i="6"/>
  <c r="G5" i="6" s="1"/>
  <c r="E35" i="6" l="1"/>
  <c r="F5" i="6"/>
  <c r="F35" i="6" s="1"/>
  <c r="F27" i="2" l="1"/>
  <c r="G27" i="2" s="1"/>
  <c r="D30" i="2"/>
  <c r="F22" i="2"/>
  <c r="F15" i="2"/>
  <c r="G15" i="2" s="1"/>
  <c r="E30" i="2" l="1"/>
  <c r="F23" i="2"/>
  <c r="F16" i="2"/>
  <c r="G16" i="2" s="1"/>
  <c r="F5" i="2"/>
  <c r="H5" i="2" s="1"/>
  <c r="F18" i="2"/>
  <c r="G18" i="2" s="1"/>
  <c r="F17" i="2"/>
  <c r="G17" i="2" s="1"/>
  <c r="F28" i="2"/>
  <c r="G28" i="2" s="1"/>
  <c r="F7" i="2"/>
  <c r="H7" i="2" s="1"/>
  <c r="F9" i="2"/>
  <c r="H9" i="2" s="1"/>
  <c r="F11" i="2"/>
  <c r="H11" i="2" s="1"/>
  <c r="F8" i="2"/>
  <c r="H8" i="2" s="1"/>
  <c r="F6" i="2"/>
  <c r="G6" i="2" s="1"/>
  <c r="F24" i="2"/>
  <c r="H24" i="2" s="1"/>
  <c r="F14" i="2"/>
  <c r="H14" i="2" s="1"/>
  <c r="F26" i="2"/>
  <c r="G26" i="2" s="1"/>
  <c r="F25" i="2"/>
  <c r="H25" i="2" s="1"/>
  <c r="F13" i="2"/>
  <c r="H13" i="2" s="1"/>
  <c r="F10" i="2"/>
  <c r="G10" i="2" s="1"/>
  <c r="F20" i="2"/>
  <c r="G20" i="2" s="1"/>
  <c r="F19" i="2"/>
  <c r="H19" i="2" s="1"/>
  <c r="F12" i="2"/>
  <c r="G12" i="2" s="1"/>
  <c r="F21" i="2"/>
  <c r="G21" i="2" s="1"/>
  <c r="H22" i="2"/>
  <c r="G22" i="2"/>
  <c r="H23" i="2"/>
  <c r="G23" i="2"/>
  <c r="H15" i="2"/>
  <c r="H27" i="2"/>
  <c r="G8" i="2" l="1"/>
  <c r="G5" i="2"/>
  <c r="F30" i="2"/>
  <c r="H20" i="2"/>
  <c r="H16" i="2"/>
  <c r="H18" i="2"/>
  <c r="G11" i="2"/>
  <c r="G13" i="2"/>
  <c r="H17" i="2"/>
  <c r="G9" i="2"/>
  <c r="G19" i="2"/>
  <c r="H26" i="2"/>
  <c r="H6" i="2"/>
  <c r="G7" i="2"/>
  <c r="H28" i="2"/>
  <c r="H21" i="2"/>
  <c r="H10" i="2"/>
  <c r="H12" i="2"/>
  <c r="G24" i="2"/>
  <c r="G14" i="2"/>
  <c r="G25" i="2"/>
  <c r="H30" i="2" l="1"/>
  <c r="G30" i="2"/>
</calcChain>
</file>

<file path=xl/sharedStrings.xml><?xml version="1.0" encoding="utf-8"?>
<sst xmlns="http://schemas.openxmlformats.org/spreadsheetml/2006/main" count="270" uniqueCount="250">
  <si>
    <t>Total</t>
  </si>
  <si>
    <t>4680-ENVIRONMENTAL AND LAND USE HEARINGS OFFICE</t>
  </si>
  <si>
    <t>1010-CASELOAD FORECAST COUNCIL</t>
  </si>
  <si>
    <t>X1E0-WA ST INSTITUTE FOR PUBLIC POLICY</t>
  </si>
  <si>
    <t>3550-DEPARTMENT OF ARCHAEOLOGY AND HISTORIC PRESERVATION</t>
  </si>
  <si>
    <t>2280-WASHINGTON TRAFFIC SAFETY COMMISSION</t>
  </si>
  <si>
    <t>0900-OFFICE OF THE STATE TREASURER</t>
  </si>
  <si>
    <t>1600-OFFICE OF THE INSURANCE COMMISSIONER</t>
  </si>
  <si>
    <t>1170-WASHINGTON STATE GAMBLING COMMISSION</t>
  </si>
  <si>
    <t>3400-STUDENT ACHIEVEMENT COUNCIL</t>
  </si>
  <si>
    <t>1260-STATE INVESTMENT BOARD</t>
  </si>
  <si>
    <t>0750-OFFICE OF THE GOVERNOR</t>
  </si>
  <si>
    <t>0950-OFFICE OF THE STATE AUDITOR</t>
  </si>
  <si>
    <t>4650-STATE PARKS AND RECREATION COMMISSION</t>
  </si>
  <si>
    <t>1240-DEPARTMENT OF RETIREMENT SYSTEMS</t>
  </si>
  <si>
    <t>2150-UTILITIES AND TRANSPORTATION COMMISSION</t>
  </si>
  <si>
    <t>1020-DEPARTMENT OF FINANCIAL INSTITUTIONS</t>
  </si>
  <si>
    <t>1050-OFFICE OF FINANCIAL MANAGEMENT</t>
  </si>
  <si>
    <t>1630-CONSOLIDATED TECHNOLOGY SERVICES</t>
  </si>
  <si>
    <t>1790-DEPARTMENT OF ENTERPRISE SERVICES</t>
  </si>
  <si>
    <t>1400-DEPARTMENT OF REVENUE</t>
  </si>
  <si>
    <t>3050-DEPARTMENT OF VETERANS' AFFAIRS</t>
  </si>
  <si>
    <t>4900-DEPARTMENT OF NATURAL RESOURCES</t>
  </si>
  <si>
    <t>5400-EMPLOYMENT SECURITY DEPARTMENT</t>
  </si>
  <si>
    <t>3000-DEPARTMENT OF SOCIAL AND HEALTH SERVICES</t>
  </si>
  <si>
    <t>Number of Access Points</t>
  </si>
  <si>
    <t>FY 2018 Impact 
(eff. 1/1/2018)</t>
  </si>
  <si>
    <t>FY 2019 Impact 
(eff. 7/01/2018)</t>
  </si>
  <si>
    <t>Wireless Service Rate Increase - Customer Impact Summary</t>
  </si>
  <si>
    <t>0850-OFFICE OF THE SECRETARY OF STATE</t>
  </si>
  <si>
    <t>1000-OFFICE OF THE ATTORNEY GENERAL</t>
  </si>
  <si>
    <t>1030-DEPARTMENT OF COMMERCE</t>
  </si>
  <si>
    <t>1070-STATE HEALTH CARE AUTHORITY</t>
  </si>
  <si>
    <t>1200-HUMAN RIGHTS COMMISSION</t>
  </si>
  <si>
    <t>1900-BOARD OF INDUSTRIAL INSURANCE APPEALS</t>
  </si>
  <si>
    <t>2200-BOARD FOR VOLUNTEER FIREFIGHTERS AND RESERVE OFFICERS</t>
  </si>
  <si>
    <t>2350-DEPARTMENT OF LABOR AND INDUSTRIES</t>
  </si>
  <si>
    <t>2400-DEPARTMENT OF LICENSING</t>
  </si>
  <si>
    <t>3100-DEPARTMENT OF CORRECTIONS</t>
  </si>
  <si>
    <t>3570-DEPARTMENT OF EARLY LEARNING</t>
  </si>
  <si>
    <t>4050-DEPARTMENT OF TRANSPORTATION</t>
  </si>
  <si>
    <t>8020-ASOTIN COUNTY</t>
  </si>
  <si>
    <t>8160-JEFFERSON CO</t>
  </si>
  <si>
    <t>9440-WASHINGTON STATE SCHOOL DIRECTOR'S ASSOCIATION</t>
  </si>
  <si>
    <t>E640-COLLEGE PLACE</t>
  </si>
  <si>
    <t>R470-U S BORDER PATROL</t>
  </si>
  <si>
    <t>R520-ALCOHOL TOBACCO FIREARMS &amp; EXPLOS</t>
  </si>
  <si>
    <t>X060-WA FIRE COMMISSIONERS ASSOCIATION</t>
  </si>
  <si>
    <t>X1J0-RIVERCOM 911</t>
  </si>
  <si>
    <t>New Est. Monthly Bill</t>
  </si>
  <si>
    <t>VPN Site to Site Service Rate Increase - Customer Impact Summary</t>
  </si>
  <si>
    <t xml:space="preserve">From Varied Rates to $285 per tunnel / per month  (Effective January 1, 2018) </t>
  </si>
  <si>
    <t xml:space="preserve">From Varied rates to $45 per line / per month  (Effective January 1, 2018) </t>
  </si>
  <si>
    <t xml:space="preserve">From $35 to $50 per access point / per month  (Effective January 1, 2018) </t>
  </si>
  <si>
    <t>Centrex Phone Service Rate Increase - Customer Impact Summary</t>
  </si>
  <si>
    <t>0110 - HOUSE OF REPRESENTATIVES</t>
  </si>
  <si>
    <t>0120 - SENATE</t>
  </si>
  <si>
    <t>0140 - JOINT LEGISLATIVE AUDIT AND REVIEW COMMITTEE</t>
  </si>
  <si>
    <t>0200 - LEGISLATIVE EVALUATION AND ACCOUNTABILITY PROGRAM COMMITTEE</t>
  </si>
  <si>
    <t>0350 - OFFICE OF THE STATE ACTUARY</t>
  </si>
  <si>
    <t>0370 - OFFICE OF LEGISLATIVE SUPPORT SERVICES</t>
  </si>
  <si>
    <t>0380 - JOINT LEGISLATIVE SYSTEMS COMMITTEE</t>
  </si>
  <si>
    <t>0460 - STATE LAW LIBRARY</t>
  </si>
  <si>
    <t>0500 - COMMISSION ON JUDICIAL CONDUCT</t>
  </si>
  <si>
    <t>0550 - ADMINISTRATIVE OFFICE OF THE COURTS</t>
  </si>
  <si>
    <t>0560 - OFFICE OF PUBLIC DEFENSE</t>
  </si>
  <si>
    <t>0750 - OFFICE OF THE GOVERNOR</t>
  </si>
  <si>
    <t>0850 - OFFICE OF THE SECRETARY OF STATE</t>
  </si>
  <si>
    <t>0900 - OFFICE OF THE STATE TREASURER</t>
  </si>
  <si>
    <t>0950 - OFFICE OF THE STATE AUDITOR</t>
  </si>
  <si>
    <t>1000 - OFFICE OF THE ATTORNEY GENERAL</t>
  </si>
  <si>
    <t>1010 - CASELOAD FORECAST COUNCIL</t>
  </si>
  <si>
    <t>1020 - DEPARTMENT OF FINANCIAL INSTITUTIONS</t>
  </si>
  <si>
    <t>1030 - DEPARTMENT OF COMMERCE</t>
  </si>
  <si>
    <t>1050 - OFFICE OF FINANCIAL MANAGEMENT</t>
  </si>
  <si>
    <t>1070 - STATE HEALTH CARE AUTHORITY</t>
  </si>
  <si>
    <t>1100 - OFFICE OF ADMINISTRATIVE HEARINGS</t>
  </si>
  <si>
    <t>1160 - STATE LOTTERY COMMISSION</t>
  </si>
  <si>
    <t>1170 - WASHINGTON STATE GAMBLING COMMISSION</t>
  </si>
  <si>
    <t>1180 - WASHINGTON STATE COMMISSION ON HISPANIC AFFAIRS</t>
  </si>
  <si>
    <t>1200 - HUMAN RIGHTS COMMISSION</t>
  </si>
  <si>
    <t>1240 - DEPARTMENT OF RETIREMENT SYSTEMS</t>
  </si>
  <si>
    <t>1260 - STATE INVESTMENT BOARD</t>
  </si>
  <si>
    <t>1400 - DEPARTMENT OF REVENUE</t>
  </si>
  <si>
    <t>1420 - BOARD OF TAX APPEALS</t>
  </si>
  <si>
    <t>1470 - OFFICE OF MINORITY AND WOMEN'S BUSINESS ENTERPRISES</t>
  </si>
  <si>
    <t>1480 - WASHINGTON STATE HOUSING FINANCE COMMISSION</t>
  </si>
  <si>
    <t>1600 - OFFICE OF THE INSURANCE COMMISSIONER</t>
  </si>
  <si>
    <t>1630 - CONSOLIDATED TECHNOLOGY SERVICES</t>
  </si>
  <si>
    <t>1650 - STATE BOARD OF ACCOUNTANCY</t>
  </si>
  <si>
    <t>1790 - DEPARTMENT OF ENTERPRISE SERVICES</t>
  </si>
  <si>
    <t>1900 - BOARD OF INDUSTRIAL INSURANCE APPEALS</t>
  </si>
  <si>
    <t>1950 - LIQUOR AND CANNABIS BOARD</t>
  </si>
  <si>
    <t>2150 - UTILITIES AND TRANSPORTATION COMMISSION</t>
  </si>
  <si>
    <t>2200 - BOARD FOR VOLUNTEER FIREFIGHTERS AND RESERVE OFFICERS</t>
  </si>
  <si>
    <t>2250 - WASHINGTON STATE PATROL</t>
  </si>
  <si>
    <t>2270 - WASHINGTON STATE CRIMINAL JUSTICE TRAINING COMMISSION</t>
  </si>
  <si>
    <t>2280 - WASHINGTON TRAFFIC SAFETY COMMISSION</t>
  </si>
  <si>
    <t>2350 - DEPARTMENT OF LABOR AND INDUSTRIES</t>
  </si>
  <si>
    <t>2400 - DEPARTMENT OF LICENSING</t>
  </si>
  <si>
    <t>2450 - MILITARY DEPARTMENT</t>
  </si>
  <si>
    <t>2750 - PUBLIC EMPLOYMENT RELATIONS COMMISSION</t>
  </si>
  <si>
    <t>3000 - DEPARTMENT OF SOCIAL AND HEALTH SERVICES</t>
  </si>
  <si>
    <t>3030 - DEPARTMENT OF HEALTH</t>
  </si>
  <si>
    <t>3050 - DEPARTMENT OF VETERANS' AFFAIRS</t>
  </si>
  <si>
    <t>3100 - DEPARTMENT OF CORRECTIONS</t>
  </si>
  <si>
    <t>3150 - DEPARTMENT OF SERVICES FOR THE BLIND</t>
  </si>
  <si>
    <t>3400 - STUDENT ACHIEVEMENT COUNCIL</t>
  </si>
  <si>
    <t>3410 - LAW ENFORCEMENT OFFICERS? AND FIRE FIGHTERS? PLAN 2 RETIREMENT BOARD</t>
  </si>
  <si>
    <t>3500 - SUPERINTENDENT OF PUBLIC INSTRUCTION</t>
  </si>
  <si>
    <t>3510 - STATE SCHOOL FOR THE BLIND</t>
  </si>
  <si>
    <t>3520 - STATE BOARD FOR COMMUNITY AND TECHNICAL COLLEGES</t>
  </si>
  <si>
    <t>3530 - WASHINGTON STATE CENTER FOR CHILDHOOD DEAFNESS AND HEARING LOSS</t>
  </si>
  <si>
    <t>3540 - WORKFORCE TRAINING AND EDUCATION COORDINATING BOARD</t>
  </si>
  <si>
    <t>3550 - DEPARTMENT OF ARCHAEOLOGY AND HISTORIC PRESERVATION</t>
  </si>
  <si>
    <t>3570 - DEPARTMENT OF EARLY LEARNING</t>
  </si>
  <si>
    <t>3600 - UNIVERSITY OF WASHINGTON</t>
  </si>
  <si>
    <t>3650 - WASHINGTON STATE UNIVERSITY</t>
  </si>
  <si>
    <t>3700 - EASTERN WASHINGTON UNIVERSITY</t>
  </si>
  <si>
    <t>3750 - CENTRAL WASHINGTON UNIVERSITY</t>
  </si>
  <si>
    <t>3870 - WASHINGTON STATE ARTS COMMISSION</t>
  </si>
  <si>
    <t>3900 - WASHINGTON STATE HISTORICAL SOCIETY</t>
  </si>
  <si>
    <t>4050 - DEPARTMENT OF TRANSPORTATION</t>
  </si>
  <si>
    <t>4070 - TRANSPORTATION IMPROVEMENT BOARD</t>
  </si>
  <si>
    <t>4610 - DEPARTMENT OF ECOLOGY</t>
  </si>
  <si>
    <t>4620 - WASHINGTON POLLUTION LIABILITY INSURANCE PROGRAM</t>
  </si>
  <si>
    <t>4650 - STATE PARKS AND RECREATION COMMISSION</t>
  </si>
  <si>
    <t>4680 - ENVIRONMENTAL AND LAND USE HEARINGS OFFICE</t>
  </si>
  <si>
    <t>4770 - DEPARTMENT OF FISH AND WILDLIFE</t>
  </si>
  <si>
    <t>4780 - PUGET SOUND PARTNERSHIP</t>
  </si>
  <si>
    <t>4900 - DEPARTMENT OF NATURAL RESOURCES</t>
  </si>
  <si>
    <t>4950 - DEPARTMENT OF AGRICULTURE</t>
  </si>
  <si>
    <t>5000 - APPLE COMMISSION</t>
  </si>
  <si>
    <t>5100 - DAIRY PRODUCTS COMMISSION</t>
  </si>
  <si>
    <t>5350 - GRAIN COMMISSION</t>
  </si>
  <si>
    <t>5400 - EMPLOYMENT SECURITY DEPARTMENT</t>
  </si>
  <si>
    <t>5990 - WASHINGTON HEALTH CARE FACILITIES AUTHORITY</t>
  </si>
  <si>
    <t>6100 - EDMONDS COMMUNITY COLLEGE</t>
  </si>
  <si>
    <t>6290 - BIG BEND COMMUNITY COLLEGE</t>
  </si>
  <si>
    <t>6350 - CLARK COLLEGE</t>
  </si>
  <si>
    <t>6480 - GRAYS HARBOR COLLEGE</t>
  </si>
  <si>
    <t>6490 - GREEN RIVER COLLEGE</t>
  </si>
  <si>
    <t>6620 - OLYMPIC COLLEGE</t>
  </si>
  <si>
    <t>6740 - SKAGIT VALLEY COLLEGE</t>
  </si>
  <si>
    <t>6750 - SOUTH PUGET SOUND COMMUNITY COLLEGE</t>
  </si>
  <si>
    <t>6920 - LAKE WASHINGTON INSTITUTE OF TECHNOLOGY</t>
  </si>
  <si>
    <t>6940 - BELLINGHAM TECHNICAL COLLEGE</t>
  </si>
  <si>
    <t>8130 - GRANT CO</t>
  </si>
  <si>
    <t>8170 - KING CO HOUSING AUTHORITY</t>
  </si>
  <si>
    <t>8180 - KITSAP CO TELECOMMUNICATIONS</t>
  </si>
  <si>
    <t>8210 - LEWIS COUNTY</t>
  </si>
  <si>
    <t>8270 - PIERCE CO</t>
  </si>
  <si>
    <t>8340 - THURSTON COUNTY CENTRAL SERVICES</t>
  </si>
  <si>
    <t>8360 - WALLA WALLA CO TECHNOLOGY SRVCS</t>
  </si>
  <si>
    <t>8410 - LEWIS/MASON/THUR AREA AGING AGENCY</t>
  </si>
  <si>
    <t>8450 - PIERCE CO CORRECTIONS &amp; DETENTION</t>
  </si>
  <si>
    <t>8460 - SOUTH SOUND 911</t>
  </si>
  <si>
    <t>9440 - WASHINGTON STATE SCHOOL DIRECTOR'S ASSOCIATION</t>
  </si>
  <si>
    <t>A010 - INCHELIUM SCHOOL DISTRICT 70</t>
  </si>
  <si>
    <t>A120 - WENATCHEE SCHOOL DISTRICT 246</t>
  </si>
  <si>
    <t>A300 - PASCO SCHOOL DISTRICT 1</t>
  </si>
  <si>
    <t>A480 - WISHKAH SCHOOL DISTRICT 117</t>
  </si>
  <si>
    <t>A550 - SEATTLE SCHOOL DISTRICT 1 TELC ONLY</t>
  </si>
  <si>
    <t>A930 - CENTRALIA SCHOOL DISTRICT 401</t>
  </si>
  <si>
    <t>B010 - DAVENPORT SCHOOL DISTRICT 207</t>
  </si>
  <si>
    <t>B180 - UNIVERSITY PLACE SCHOOL DIST 83</t>
  </si>
  <si>
    <t>B210 - CLOVER PARK SCHOOL DISTRICT 400</t>
  </si>
  <si>
    <t>B310 - SEDRO WOOLLEY SCHOOL DISTRICT 101</t>
  </si>
  <si>
    <t>B540 - WEST VALLEY SCHOOL DISTRICT 363</t>
  </si>
  <si>
    <t>B600 - NORTH THURSTON SCHOOL DISTRICT 3</t>
  </si>
  <si>
    <t>B610 - TUMWATER SCHOOL DISTRICT 33</t>
  </si>
  <si>
    <t>B620 - OLYMPIA SCHOOL DISTRICT 111</t>
  </si>
  <si>
    <t>B700 - LYNDEN SCHOOL DISTRICT 504</t>
  </si>
  <si>
    <t>B920 - NE WASHINGTON EDUC SERVICE DIST 101</t>
  </si>
  <si>
    <t>B960 - EDUCATIONAL SRVC DIST 113 - OLYMPIA</t>
  </si>
  <si>
    <t>B980 - PUGET SOUND ED SRVC DIST 121</t>
  </si>
  <si>
    <t>C020 - EDUCATIONAL SRVC DIST 171-WENATCHEE</t>
  </si>
  <si>
    <t>C030 - NW EDUCATIONAL SERVICE DISTRICT 189</t>
  </si>
  <si>
    <t>D020 - PASCO CITY</t>
  </si>
  <si>
    <t>D140 - LONGVIEW CITY</t>
  </si>
  <si>
    <t>D310 - PUYALLUP CITY</t>
  </si>
  <si>
    <t>D390 - OLYMPIA CITY - LOTT CLEAN WATER ALLIANCE</t>
  </si>
  <si>
    <t>D410 - LACEY CITY</t>
  </si>
  <si>
    <t>D430 - OKANOGAN CITY</t>
  </si>
  <si>
    <t>D490 - CENTRALIA CITY</t>
  </si>
  <si>
    <t>D590 - SUMNER CITY</t>
  </si>
  <si>
    <t>D870 - CHEHALIS PUBLIC WORKS</t>
  </si>
  <si>
    <t>D990 - PORT TOWNSEND CITY</t>
  </si>
  <si>
    <t>E400 - UNIVERSITY PLACE- CITY HALL</t>
  </si>
  <si>
    <t>E500 - BRIER CITY</t>
  </si>
  <si>
    <t>F070 - PORT OF GRAYS HARBOR</t>
  </si>
  <si>
    <t>G010 - YAKIMA VALLEY REGIONAL LIBRARY</t>
  </si>
  <si>
    <t>G020 - TIMBERLAND REGIONAL LIBRARY</t>
  </si>
  <si>
    <t>G150 - PIERCE CO LIBRARY DISTRICT</t>
  </si>
  <si>
    <t>J040 - HARBORVIEW MEDICAL CENTER--COMM</t>
  </si>
  <si>
    <t>J080 - MID-VALLEY HOSPITAL</t>
  </si>
  <si>
    <t>J130 - COMPASS HEALTH - UNITED GENERAL HOSPITAL</t>
  </si>
  <si>
    <t>K990 - NW INTERTRIBAL COURT SYSTEM</t>
  </si>
  <si>
    <t>L440 - CLALLAM CO FIRE DIST 2 -PT ANGELES</t>
  </si>
  <si>
    <t>N040 - DOUGLAS COUNTY PUD #1</t>
  </si>
  <si>
    <t>N100 - OKANOGAN COUNTY PUD</t>
  </si>
  <si>
    <t>N310 - THREE RIVERS REG WASTEWATER PLANT</t>
  </si>
  <si>
    <t>O190 - THE SPOKESMAN REVIEW</t>
  </si>
  <si>
    <t>P130 - BENTON-FRANKLIN TRANSIT AUTHORITY</t>
  </si>
  <si>
    <t>P140 - CLARK COUNTY PUBLIC TRANS</t>
  </si>
  <si>
    <t>P1D0 - SNOHOMISH HEALTH DISTRICT-B00760-07</t>
  </si>
  <si>
    <t>P200 - NORTHWEST CLEAN AIR AGENCY</t>
  </si>
  <si>
    <t>P400 - GRANT COUNTY MENTAL HEALTH</t>
  </si>
  <si>
    <t>P410 - THURSTON CO HOUSING AUTHORITY</t>
  </si>
  <si>
    <t>P420 - SKAGIT HOUSING AUTHORITY</t>
  </si>
  <si>
    <t>P470 - SKAGIT CO COMMUNITY ACTION COUNCIL</t>
  </si>
  <si>
    <t>P480 - GRAYS HARBOR CO COMM ACTION COUNCIL</t>
  </si>
  <si>
    <t>P640 - BELLINGHAM HOUSING AUTHORITY</t>
  </si>
  <si>
    <t>P890 - CHELAN-DOUGLAS CO REGIONAL SUPPORT</t>
  </si>
  <si>
    <t>P900 - NORTH SOUND MENTAL HEALTH ADMIN</t>
  </si>
  <si>
    <t>V140 - YAKIMA NEIGHBORHOOD HEALTH SERVICES</t>
  </si>
  <si>
    <t>V290 - TRIUMPH TREATMENT SERVICES</t>
  </si>
  <si>
    <t>V2P0 - NW WORKFORCE DEVELOPMENT COUNCIL</t>
  </si>
  <si>
    <t>V3R0 - SALVATION ARMY WILLIAM BOOTH CENTER</t>
  </si>
  <si>
    <t>V420 - COMPASS HEALTH</t>
  </si>
  <si>
    <t>V620 - MOUNT VERNON MANOR - SKAGIT PRESCHOOL &amp; RESOURCE CENTER</t>
  </si>
  <si>
    <t>V670 - CATHOLIC COMM SRVCS</t>
  </si>
  <si>
    <t>V710 - CRISIS CLINIC OF THURSTON/MASON CO</t>
  </si>
  <si>
    <t>V740 - WA ST COAL AGNST DOMESTIC VIOLENCE</t>
  </si>
  <si>
    <t>V850 - RURAL &amp; FARM WORKER HOUSING OFFICE</t>
  </si>
  <si>
    <t>V870 - SENIOR SERVICES FOR SOUTH SOUND</t>
  </si>
  <si>
    <t>X020 - WA ASSOCIATION OF COUNTIES</t>
  </si>
  <si>
    <t>X040 - WA ASSOC OF PROSECUTING ATTYS</t>
  </si>
  <si>
    <t>X060 - WA FIRE COMMISSIONERS ASSOCIATION</t>
  </si>
  <si>
    <t>X180 - WA COUNTIES INSURANCE FUND</t>
  </si>
  <si>
    <t>X1E0 - WA ST INSTITUTE FOR PUBLIC POLICY</t>
  </si>
  <si>
    <t>Agency Code and Name</t>
  </si>
  <si>
    <t>Est. Monthly Change</t>
  </si>
  <si>
    <t>Current Billing
(As of Oct 17)</t>
  </si>
  <si>
    <t>Location Counts</t>
  </si>
  <si>
    <t>FY 2019 Impact 
(eff. 7/01/18)</t>
  </si>
  <si>
    <t>FY 2018 Impact 
(eff. 1/1/18)</t>
  </si>
  <si>
    <t>A220 - DAYTON SCHOOL DISTRICT 2</t>
  </si>
  <si>
    <t>A330 - WAHLUKE SCHOOL DISTRICT 73</t>
  </si>
  <si>
    <t>A420 - NORTH BEACH SCHOOL DISTRICT 64</t>
  </si>
  <si>
    <t>A570 - ENUMCLAW SCHOOL DISTRICT 216</t>
  </si>
  <si>
    <t>A590 - HIGHLINE SCHOOL DIST 401--TELC</t>
  </si>
  <si>
    <t>A990 - HARRINGTON SCHOOL DISTRICT 204</t>
  </si>
  <si>
    <t>B560 - COLVILLE SCHOOL DISTRICT 115</t>
  </si>
  <si>
    <t>D170 - PORT ANGELES CITY</t>
  </si>
  <si>
    <t>K050 - NISQUALLY TRIBAL COUNCIL</t>
  </si>
  <si>
    <t>K120 - SWINOMISH INDIAN TRIBE</t>
  </si>
  <si>
    <t>X190 - KING COUNTY DIRECTORS ASSOCIATION</t>
  </si>
  <si>
    <t>X390 - NORTHWEST REGIONAL COUNCIL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</si>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</sst>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49" fontId="3" fillId="0" borderId="0" xfId="2" applyNumberFormat="1" applyFont="1"/>
    <xf numFmtId="49" fontId="4" fillId="0" borderId="0" xfId="2" applyNumberFormat="1" applyFont="1"/>
    <xf numFmtId="0" fontId="4" fillId="0" borderId="0" xfId="2" applyFont="1"/>
    <xf numFmtId="6" fontId="5" fillId="0" borderId="0" xfId="2" applyNumberFormat="1" applyFont="1"/>
    <xf numFmtId="49" fontId="5" fillId="0" borderId="0" xfId="2" applyNumberFormat="1" applyFont="1"/>
    <xf numFmtId="6" fontId="4" fillId="0" borderId="3" xfId="2" applyNumberFormat="1" applyFont="1" applyBorder="1"/>
    <xf numFmtId="3" fontId="4" fillId="0" borderId="3" xfId="2" applyNumberFormat="1" applyFont="1" applyBorder="1"/>
    <xf numFmtId="6" fontId="4" fillId="3" borderId="3" xfId="2" applyNumberFormat="1" applyFont="1" applyFill="1" applyBorder="1"/>
    <xf numFmtId="6" fontId="4" fillId="0" borderId="5" xfId="2" applyNumberFormat="1" applyFont="1" applyBorder="1"/>
    <xf numFmtId="3" fontId="4" fillId="0" borderId="5" xfId="2" applyNumberFormat="1" applyFont="1" applyBorder="1"/>
    <xf numFmtId="6" fontId="4" fillId="3" borderId="5" xfId="2" applyNumberFormat="1" applyFont="1" applyFill="1" applyBorder="1"/>
    <xf numFmtId="6" fontId="4" fillId="2" borderId="9" xfId="2" applyNumberFormat="1" applyFont="1" applyFill="1" applyBorder="1"/>
    <xf numFmtId="6" fontId="4" fillId="2" borderId="10" xfId="2" applyNumberFormat="1" applyFont="1" applyFill="1" applyBorder="1"/>
    <xf numFmtId="49" fontId="4" fillId="0" borderId="13" xfId="2" applyNumberFormat="1" applyFont="1" applyBorder="1"/>
    <xf numFmtId="49" fontId="4" fillId="0" borderId="14" xfId="2" applyNumberFormat="1" applyFont="1" applyBorder="1"/>
    <xf numFmtId="49" fontId="4" fillId="0" borderId="15" xfId="2" applyNumberFormat="1" applyFont="1" applyBorder="1"/>
    <xf numFmtId="3" fontId="4" fillId="0" borderId="1" xfId="2" applyNumberFormat="1" applyFont="1" applyBorder="1"/>
    <xf numFmtId="6" fontId="4" fillId="0" borderId="1" xfId="2" applyNumberFormat="1" applyFont="1" applyBorder="1"/>
    <xf numFmtId="6" fontId="4" fillId="3" borderId="1" xfId="2" applyNumberFormat="1" applyFont="1" applyFill="1" applyBorder="1"/>
    <xf numFmtId="6" fontId="4" fillId="2" borderId="16" xfId="2" applyNumberFormat="1" applyFont="1" applyFill="1" applyBorder="1"/>
    <xf numFmtId="49" fontId="4" fillId="0" borderId="12" xfId="2" applyNumberFormat="1" applyFont="1" applyBorder="1"/>
    <xf numFmtId="6" fontId="4" fillId="0" borderId="7" xfId="2" applyNumberFormat="1" applyFont="1" applyBorder="1"/>
    <xf numFmtId="6" fontId="4" fillId="3" borderId="7" xfId="2" applyNumberFormat="1" applyFont="1" applyFill="1" applyBorder="1"/>
    <xf numFmtId="6" fontId="4" fillId="2" borderId="8" xfId="2" applyNumberFormat="1" applyFont="1" applyFill="1" applyBorder="1"/>
    <xf numFmtId="6" fontId="4" fillId="0" borderId="19" xfId="2" applyNumberFormat="1" applyFont="1" applyBorder="1"/>
    <xf numFmtId="6" fontId="4" fillId="3" borderId="19" xfId="2" applyNumberFormat="1" applyFont="1" applyFill="1" applyBorder="1"/>
    <xf numFmtId="6" fontId="4" fillId="2" borderId="20" xfId="2" applyNumberFormat="1" applyFont="1" applyFill="1" applyBorder="1"/>
    <xf numFmtId="49" fontId="5" fillId="0" borderId="23" xfId="2" applyNumberFormat="1" applyFont="1" applyBorder="1"/>
    <xf numFmtId="6" fontId="5" fillId="0" borderId="23" xfId="2" applyNumberFormat="1" applyFont="1" applyBorder="1"/>
    <xf numFmtId="0" fontId="4" fillId="0" borderId="0" xfId="2" applyFont="1" applyFill="1"/>
    <xf numFmtId="6" fontId="5" fillId="3" borderId="23" xfId="2" applyNumberFormat="1" applyFont="1" applyFill="1" applyBorder="1"/>
    <xf numFmtId="6" fontId="5" fillId="2" borderId="23" xfId="2" applyNumberFormat="1" applyFont="1" applyFill="1" applyBorder="1"/>
    <xf numFmtId="3" fontId="5" fillId="0" borderId="23" xfId="2" applyNumberFormat="1" applyFont="1" applyBorder="1"/>
    <xf numFmtId="49" fontId="6" fillId="0" borderId="0" xfId="2" applyNumberFormat="1" applyFont="1"/>
    <xf numFmtId="1" fontId="4" fillId="0" borderId="0" xfId="2" applyNumberFormat="1" applyFont="1"/>
    <xf numFmtId="1" fontId="0" fillId="0" borderId="0" xfId="0" applyNumberFormat="1"/>
    <xf numFmtId="165" fontId="5" fillId="0" borderId="23" xfId="1" applyNumberFormat="1" applyFont="1" applyBorder="1"/>
    <xf numFmtId="1" fontId="4" fillId="0" borderId="11" xfId="2" applyNumberFormat="1" applyFont="1" applyBorder="1"/>
    <xf numFmtId="1" fontId="4" fillId="0" borderId="2" xfId="2" applyNumberFormat="1" applyFont="1" applyBorder="1"/>
    <xf numFmtId="1" fontId="4" fillId="0" borderId="4" xfId="2" applyNumberFormat="1" applyFont="1" applyBorder="1"/>
    <xf numFmtId="49" fontId="4" fillId="0" borderId="0" xfId="2" applyNumberFormat="1" applyFont="1" applyFill="1" applyBorder="1"/>
    <xf numFmtId="6" fontId="4" fillId="0" borderId="0" xfId="2" applyNumberFormat="1" applyFont="1" applyFill="1" applyBorder="1"/>
    <xf numFmtId="0" fontId="7" fillId="4" borderId="6" xfId="2" applyFont="1" applyFill="1" applyBorder="1" applyAlignment="1">
      <alignment horizontal="center" vertical="center"/>
    </xf>
    <xf numFmtId="0" fontId="7" fillId="4" borderId="17" xfId="2" applyFont="1" applyFill="1" applyBorder="1" applyAlignment="1">
      <alignment horizontal="center" vertical="center" wrapText="1"/>
    </xf>
    <xf numFmtId="164" fontId="7" fillId="4" borderId="17" xfId="2" applyNumberFormat="1" applyFont="1" applyFill="1" applyBorder="1" applyAlignment="1">
      <alignment horizontal="center" vertical="center" wrapText="1"/>
    </xf>
    <xf numFmtId="0" fontId="7" fillId="4" borderId="18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4" borderId="21" xfId="2" applyFont="1" applyFill="1" applyBorder="1" applyAlignment="1">
      <alignment horizontal="center" vertical="center"/>
    </xf>
    <xf numFmtId="1" fontId="7" fillId="4" borderId="17" xfId="2" applyNumberFormat="1" applyFont="1" applyFill="1" applyBorder="1" applyAlignment="1">
      <alignment horizontal="center" vertical="center" wrapText="1"/>
    </xf>
    <xf numFmtId="164" fontId="7" fillId="4" borderId="22" xfId="2" applyNumberFormat="1" applyFont="1" applyFill="1" applyBorder="1" applyAlignment="1">
      <alignment horizontal="center" vertical="center" wrapText="1"/>
    </xf>
    <xf numFmtId="0" fontId="9" fillId="0" borderId="0" xfId="4"/>
  </cellXfs>
  <cellStyles count="5">
    <cellStyle name="Comma" xfId="1" builtinId="3"/>
    <cellStyle name="Currency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atech.wa.gov/about/customer-resources/billing/invoices-and-reports#Apptio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atech.wa.gov/about/customer-resources/billing/invoices-and-reports#Appt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atech.wa.gov/about/customer-resources/billing/invoices-and-reports#Appti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298174</xdr:colOff>
      <xdr:row>0</xdr:row>
      <xdr:rowOff>16566</xdr:rowOff>
    </xdr:from>
    <xdr:to>
      <xdr:col>12</xdr:col>
      <xdr:colOff>356152</xdr:colOff>
      <xdr:row>3</xdr:row>
      <xdr:rowOff>397567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9168848" y="16566"/>
          <a:ext cx="2509630" cy="944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Detailed information</a:t>
          </a:r>
          <a:r>
            <a:rPr lang="en-US" sz="1100" baseline="0"/>
            <a:t> around the service costs can be found within the Apptio reporting toolset.</a:t>
          </a:r>
        </a:p>
        <a:p>
          <a:endParaRPr lang="en-US" sz="1100" baseline="0"/>
        </a:p>
        <a:p>
          <a:r>
            <a:rPr lang="en-US" sz="1100" baseline="0"/>
            <a:t>Click </a:t>
          </a:r>
          <a:r>
            <a:rPr lang="en-US" sz="1100" b="1" baseline="0">
              <a:solidFill>
                <a:srgbClr val="0070C0"/>
              </a:solidFill>
            </a:rPr>
            <a:t>here</a:t>
          </a:r>
          <a:r>
            <a:rPr lang="en-US" sz="1100" baseline="0"/>
            <a:t> for more information!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140805</xdr:colOff>
      <xdr:row>0</xdr:row>
      <xdr:rowOff>82826</xdr:rowOff>
    </xdr:from>
    <xdr:to>
      <xdr:col>11</xdr:col>
      <xdr:colOff>198783</xdr:colOff>
      <xdr:row>4</xdr:row>
      <xdr:rowOff>33131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8613914" y="82826"/>
          <a:ext cx="2509630" cy="944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Detailed information</a:t>
          </a:r>
          <a:r>
            <a:rPr lang="en-US" sz="1100" baseline="0"/>
            <a:t> around the service costs can be found within the Apptio reporting toolset.</a:t>
          </a:r>
        </a:p>
        <a:p>
          <a:endParaRPr lang="en-US" sz="1100" baseline="0"/>
        </a:p>
        <a:p>
          <a:r>
            <a:rPr lang="en-US" sz="1100" baseline="0"/>
            <a:t>Click </a:t>
          </a:r>
          <a:r>
            <a:rPr lang="en-US" sz="1100" b="1" baseline="0">
              <a:solidFill>
                <a:srgbClr val="0070C0"/>
              </a:solidFill>
            </a:rPr>
            <a:t>here</a:t>
          </a:r>
          <a:r>
            <a:rPr lang="en-US" sz="1100" baseline="0"/>
            <a:t> for more information!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289891</xdr:colOff>
      <xdr:row>0</xdr:row>
      <xdr:rowOff>99391</xdr:rowOff>
    </xdr:from>
    <xdr:to>
      <xdr:col>12</xdr:col>
      <xdr:colOff>347869</xdr:colOff>
      <xdr:row>3</xdr:row>
      <xdr:rowOff>488674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9110869" y="99391"/>
          <a:ext cx="2509630" cy="944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Detailed information</a:t>
          </a:r>
          <a:r>
            <a:rPr lang="en-US" sz="1100" baseline="0"/>
            <a:t> around the service costs can be found within the Apptio reporting toolset.</a:t>
          </a:r>
        </a:p>
        <a:p>
          <a:endParaRPr lang="en-US" sz="1100" baseline="0"/>
        </a:p>
        <a:p>
          <a:r>
            <a:rPr lang="en-US" sz="1100" baseline="0"/>
            <a:t>Click </a:t>
          </a:r>
          <a:r>
            <a:rPr lang="en-US" sz="1100" b="1" baseline="0">
              <a:solidFill>
                <a:srgbClr val="0070C0"/>
              </a:solidFill>
            </a:rPr>
            <a:t>here</a:t>
          </a:r>
          <a:r>
            <a:rPr lang="en-US" sz="1100" baseline="0"/>
            <a:t> for more information!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tabSelected="1"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4.140625" style="3" customWidth="1"/>
    <col min="2" max="2" width="64.42578125" style="2" bestFit="1" customWidth="1"/>
    <col min="3" max="3" width="10.140625" style="2" customWidth="1"/>
    <col min="4" max="4" width="11.140625" style="2" customWidth="1"/>
    <col min="5" max="5" width="8.85546875" style="3" customWidth="1"/>
    <col min="6" max="6" width="9.28515625" style="3" customWidth="1"/>
    <col min="7" max="7" width="12.42578125" style="3" customWidth="1"/>
    <col min="8" max="8" width="12.5703125" style="3" customWidth="1"/>
    <col min="9" max="16384" width="9.140625" style="3"/>
  </cols>
  <sheetData>
    <row r="1" spans="2:8" ht="18.75" x14ac:dyDescent="0.3">
      <c r="B1" s="1" t="s">
        <v>28</v>
      </c>
    </row>
    <row r="2" spans="2:8" ht="15" x14ac:dyDescent="0.25">
      <c r="B2" s="34" t="s">
        <v>53</v>
      </c>
      <c r="H2" s="51"/>
    </row>
    <row r="3" spans="2:8" customFormat="1" ht="10.5" customHeight="1" thickBot="1" x14ac:dyDescent="0.3"/>
    <row r="4" spans="2:8" s="47" customFormat="1" ht="34.5" thickBot="1" x14ac:dyDescent="0.3">
      <c r="B4" s="43" t="s">
        <v>231</v>
      </c>
      <c r="C4" s="44" t="s">
        <v>25</v>
      </c>
      <c r="D4" s="44" t="s">
        <v>233</v>
      </c>
      <c r="E4" s="45" t="s">
        <v>49</v>
      </c>
      <c r="F4" s="45" t="s">
        <v>232</v>
      </c>
      <c r="G4" s="44" t="s">
        <v>236</v>
      </c>
      <c r="H4" s="46" t="s">
        <v>235</v>
      </c>
    </row>
    <row r="5" spans="2:8" x14ac:dyDescent="0.2">
      <c r="B5" s="16" t="s">
        <v>11</v>
      </c>
      <c r="C5" s="17">
        <v>14</v>
      </c>
      <c r="D5" s="18">
        <v>490</v>
      </c>
      <c r="E5" s="18">
        <v>700</v>
      </c>
      <c r="F5" s="18">
        <f t="shared" ref="F5:F28" si="0">E5-D5</f>
        <v>210</v>
      </c>
      <c r="G5" s="19">
        <f t="shared" ref="G5:G28" si="1">F5*6</f>
        <v>1260</v>
      </c>
      <c r="H5" s="20">
        <f t="shared" ref="H5:H28" si="2">F5*12</f>
        <v>2520</v>
      </c>
    </row>
    <row r="6" spans="2:8" x14ac:dyDescent="0.2">
      <c r="B6" s="14" t="s">
        <v>6</v>
      </c>
      <c r="C6" s="7">
        <v>4</v>
      </c>
      <c r="D6" s="6">
        <v>140</v>
      </c>
      <c r="E6" s="6">
        <v>200</v>
      </c>
      <c r="F6" s="6">
        <f t="shared" si="0"/>
        <v>60</v>
      </c>
      <c r="G6" s="8">
        <f t="shared" si="1"/>
        <v>360</v>
      </c>
      <c r="H6" s="12">
        <f t="shared" si="2"/>
        <v>720</v>
      </c>
    </row>
    <row r="7" spans="2:8" x14ac:dyDescent="0.2">
      <c r="B7" s="14" t="s">
        <v>12</v>
      </c>
      <c r="C7" s="7">
        <v>15</v>
      </c>
      <c r="D7" s="6">
        <v>525</v>
      </c>
      <c r="E7" s="6">
        <v>750</v>
      </c>
      <c r="F7" s="6">
        <f t="shared" si="0"/>
        <v>225</v>
      </c>
      <c r="G7" s="8">
        <f t="shared" si="1"/>
        <v>1350</v>
      </c>
      <c r="H7" s="12">
        <f t="shared" si="2"/>
        <v>2700</v>
      </c>
    </row>
    <row r="8" spans="2:8" x14ac:dyDescent="0.2">
      <c r="B8" s="14" t="s">
        <v>2</v>
      </c>
      <c r="C8" s="7">
        <v>3</v>
      </c>
      <c r="D8" s="6">
        <v>105</v>
      </c>
      <c r="E8" s="6">
        <v>150</v>
      </c>
      <c r="F8" s="6">
        <f t="shared" si="0"/>
        <v>45</v>
      </c>
      <c r="G8" s="8">
        <f t="shared" si="1"/>
        <v>270</v>
      </c>
      <c r="H8" s="12">
        <f t="shared" si="2"/>
        <v>540</v>
      </c>
    </row>
    <row r="9" spans="2:8" x14ac:dyDescent="0.2">
      <c r="B9" s="14" t="s">
        <v>16</v>
      </c>
      <c r="C9" s="7">
        <v>32</v>
      </c>
      <c r="D9" s="6">
        <v>1120</v>
      </c>
      <c r="E9" s="6">
        <v>1600</v>
      </c>
      <c r="F9" s="6">
        <f t="shared" si="0"/>
        <v>480</v>
      </c>
      <c r="G9" s="8">
        <f t="shared" si="1"/>
        <v>2880</v>
      </c>
      <c r="H9" s="12">
        <f t="shared" si="2"/>
        <v>5760</v>
      </c>
    </row>
    <row r="10" spans="2:8" x14ac:dyDescent="0.2">
      <c r="B10" s="14" t="s">
        <v>17</v>
      </c>
      <c r="C10" s="7">
        <v>48</v>
      </c>
      <c r="D10" s="6">
        <v>1680</v>
      </c>
      <c r="E10" s="6">
        <v>2400</v>
      </c>
      <c r="F10" s="6">
        <f t="shared" si="0"/>
        <v>720</v>
      </c>
      <c r="G10" s="8">
        <f t="shared" si="1"/>
        <v>4320</v>
      </c>
      <c r="H10" s="12">
        <f t="shared" si="2"/>
        <v>8640</v>
      </c>
    </row>
    <row r="11" spans="2:8" x14ac:dyDescent="0.2">
      <c r="B11" s="14" t="s">
        <v>8</v>
      </c>
      <c r="C11" s="7">
        <v>8</v>
      </c>
      <c r="D11" s="6">
        <v>280</v>
      </c>
      <c r="E11" s="6">
        <v>400</v>
      </c>
      <c r="F11" s="6">
        <f t="shared" si="0"/>
        <v>120</v>
      </c>
      <c r="G11" s="8">
        <f t="shared" si="1"/>
        <v>720</v>
      </c>
      <c r="H11" s="12">
        <f t="shared" si="2"/>
        <v>1440</v>
      </c>
    </row>
    <row r="12" spans="2:8" x14ac:dyDescent="0.2">
      <c r="B12" s="14" t="s">
        <v>14</v>
      </c>
      <c r="C12" s="7">
        <v>18</v>
      </c>
      <c r="D12" s="6">
        <v>630</v>
      </c>
      <c r="E12" s="6">
        <v>900</v>
      </c>
      <c r="F12" s="6">
        <f t="shared" si="0"/>
        <v>270</v>
      </c>
      <c r="G12" s="8">
        <f t="shared" si="1"/>
        <v>1620</v>
      </c>
      <c r="H12" s="12">
        <f t="shared" si="2"/>
        <v>3240</v>
      </c>
    </row>
    <row r="13" spans="2:8" x14ac:dyDescent="0.2">
      <c r="B13" s="14" t="s">
        <v>10</v>
      </c>
      <c r="C13" s="7">
        <v>13</v>
      </c>
      <c r="D13" s="6">
        <v>455</v>
      </c>
      <c r="E13" s="6">
        <v>650</v>
      </c>
      <c r="F13" s="6">
        <f t="shared" si="0"/>
        <v>195</v>
      </c>
      <c r="G13" s="8">
        <f t="shared" si="1"/>
        <v>1170</v>
      </c>
      <c r="H13" s="12">
        <f t="shared" si="2"/>
        <v>2340</v>
      </c>
    </row>
    <row r="14" spans="2:8" x14ac:dyDescent="0.2">
      <c r="B14" s="14" t="s">
        <v>20</v>
      </c>
      <c r="C14" s="7">
        <v>81</v>
      </c>
      <c r="D14" s="6">
        <v>2835</v>
      </c>
      <c r="E14" s="6">
        <v>4050</v>
      </c>
      <c r="F14" s="6">
        <f t="shared" si="0"/>
        <v>1215</v>
      </c>
      <c r="G14" s="8">
        <f t="shared" si="1"/>
        <v>7290</v>
      </c>
      <c r="H14" s="12">
        <f t="shared" si="2"/>
        <v>14580</v>
      </c>
    </row>
    <row r="15" spans="2:8" x14ac:dyDescent="0.2">
      <c r="B15" s="14" t="s">
        <v>7</v>
      </c>
      <c r="C15" s="7">
        <v>8</v>
      </c>
      <c r="D15" s="6">
        <v>280</v>
      </c>
      <c r="E15" s="6">
        <v>400</v>
      </c>
      <c r="F15" s="6">
        <f t="shared" si="0"/>
        <v>120</v>
      </c>
      <c r="G15" s="8">
        <f t="shared" si="1"/>
        <v>720</v>
      </c>
      <c r="H15" s="12">
        <f t="shared" si="2"/>
        <v>1440</v>
      </c>
    </row>
    <row r="16" spans="2:8" x14ac:dyDescent="0.2">
      <c r="B16" s="14" t="s">
        <v>18</v>
      </c>
      <c r="C16" s="7">
        <v>52.897714285714287</v>
      </c>
      <c r="D16" s="6">
        <v>1851.42</v>
      </c>
      <c r="E16" s="6">
        <v>2644.8857142857141</v>
      </c>
      <c r="F16" s="6">
        <f t="shared" si="0"/>
        <v>793.46571428571406</v>
      </c>
      <c r="G16" s="8">
        <f t="shared" si="1"/>
        <v>4760.7942857142843</v>
      </c>
      <c r="H16" s="12">
        <f t="shared" si="2"/>
        <v>9521.5885714285687</v>
      </c>
    </row>
    <row r="17" spans="2:8" x14ac:dyDescent="0.2">
      <c r="B17" s="14" t="s">
        <v>19</v>
      </c>
      <c r="C17" s="7">
        <v>72.102285714285713</v>
      </c>
      <c r="D17" s="6">
        <v>2523.58</v>
      </c>
      <c r="E17" s="6">
        <v>3605.1142857142859</v>
      </c>
      <c r="F17" s="6">
        <f t="shared" si="0"/>
        <v>1081.5342857142859</v>
      </c>
      <c r="G17" s="8">
        <f t="shared" si="1"/>
        <v>6489.2057142857157</v>
      </c>
      <c r="H17" s="12">
        <f t="shared" si="2"/>
        <v>12978.411428571431</v>
      </c>
    </row>
    <row r="18" spans="2:8" x14ac:dyDescent="0.2">
      <c r="B18" s="14" t="s">
        <v>15</v>
      </c>
      <c r="C18" s="7">
        <v>30</v>
      </c>
      <c r="D18" s="6">
        <v>1050</v>
      </c>
      <c r="E18" s="6">
        <v>1500</v>
      </c>
      <c r="F18" s="6">
        <f t="shared" si="0"/>
        <v>450</v>
      </c>
      <c r="G18" s="8">
        <f t="shared" si="1"/>
        <v>2700</v>
      </c>
      <c r="H18" s="12">
        <f t="shared" si="2"/>
        <v>5400</v>
      </c>
    </row>
    <row r="19" spans="2:8" x14ac:dyDescent="0.2">
      <c r="B19" s="14" t="s">
        <v>5</v>
      </c>
      <c r="C19" s="7">
        <v>4</v>
      </c>
      <c r="D19" s="6">
        <v>140</v>
      </c>
      <c r="E19" s="6">
        <v>200</v>
      </c>
      <c r="F19" s="6">
        <f t="shared" si="0"/>
        <v>60</v>
      </c>
      <c r="G19" s="8">
        <f t="shared" si="1"/>
        <v>360</v>
      </c>
      <c r="H19" s="12">
        <f t="shared" si="2"/>
        <v>720</v>
      </c>
    </row>
    <row r="20" spans="2:8" x14ac:dyDescent="0.2">
      <c r="B20" s="14" t="s">
        <v>24</v>
      </c>
      <c r="C20" s="7">
        <v>316</v>
      </c>
      <c r="D20" s="6">
        <v>11060</v>
      </c>
      <c r="E20" s="6">
        <v>15800</v>
      </c>
      <c r="F20" s="6">
        <f t="shared" si="0"/>
        <v>4740</v>
      </c>
      <c r="G20" s="8">
        <f t="shared" si="1"/>
        <v>28440</v>
      </c>
      <c r="H20" s="12">
        <f t="shared" si="2"/>
        <v>56880</v>
      </c>
    </row>
    <row r="21" spans="2:8" x14ac:dyDescent="0.2">
      <c r="B21" s="14" t="s">
        <v>21</v>
      </c>
      <c r="C21" s="7">
        <v>84</v>
      </c>
      <c r="D21" s="6">
        <v>2940</v>
      </c>
      <c r="E21" s="6">
        <v>4200</v>
      </c>
      <c r="F21" s="6">
        <f t="shared" si="0"/>
        <v>1260</v>
      </c>
      <c r="G21" s="8">
        <f t="shared" si="1"/>
        <v>7560</v>
      </c>
      <c r="H21" s="12">
        <f t="shared" si="2"/>
        <v>15120</v>
      </c>
    </row>
    <row r="22" spans="2:8" x14ac:dyDescent="0.2">
      <c r="B22" s="14" t="s">
        <v>9</v>
      </c>
      <c r="C22" s="7">
        <v>13</v>
      </c>
      <c r="D22" s="6">
        <v>455</v>
      </c>
      <c r="E22" s="6">
        <v>650</v>
      </c>
      <c r="F22" s="6">
        <f t="shared" si="0"/>
        <v>195</v>
      </c>
      <c r="G22" s="8">
        <f t="shared" si="1"/>
        <v>1170</v>
      </c>
      <c r="H22" s="12">
        <f t="shared" si="2"/>
        <v>2340</v>
      </c>
    </row>
    <row r="23" spans="2:8" x14ac:dyDescent="0.2">
      <c r="B23" s="14" t="s">
        <v>4</v>
      </c>
      <c r="C23" s="7">
        <v>4</v>
      </c>
      <c r="D23" s="6">
        <v>140</v>
      </c>
      <c r="E23" s="6">
        <v>200</v>
      </c>
      <c r="F23" s="6">
        <f t="shared" si="0"/>
        <v>60</v>
      </c>
      <c r="G23" s="8">
        <f t="shared" si="1"/>
        <v>360</v>
      </c>
      <c r="H23" s="12">
        <f t="shared" si="2"/>
        <v>720</v>
      </c>
    </row>
    <row r="24" spans="2:8" x14ac:dyDescent="0.2">
      <c r="B24" s="14" t="s">
        <v>13</v>
      </c>
      <c r="C24" s="7">
        <v>17</v>
      </c>
      <c r="D24" s="6">
        <v>595</v>
      </c>
      <c r="E24" s="6">
        <v>850</v>
      </c>
      <c r="F24" s="6">
        <f t="shared" si="0"/>
        <v>255</v>
      </c>
      <c r="G24" s="8">
        <f t="shared" si="1"/>
        <v>1530</v>
      </c>
      <c r="H24" s="12">
        <f t="shared" si="2"/>
        <v>3060</v>
      </c>
    </row>
    <row r="25" spans="2:8" x14ac:dyDescent="0.2">
      <c r="B25" s="14" t="s">
        <v>1</v>
      </c>
      <c r="C25" s="7">
        <v>2</v>
      </c>
      <c r="D25" s="6">
        <v>70</v>
      </c>
      <c r="E25" s="6">
        <v>100</v>
      </c>
      <c r="F25" s="6">
        <f t="shared" si="0"/>
        <v>30</v>
      </c>
      <c r="G25" s="8">
        <f t="shared" si="1"/>
        <v>180</v>
      </c>
      <c r="H25" s="12">
        <f t="shared" si="2"/>
        <v>360</v>
      </c>
    </row>
    <row r="26" spans="2:8" x14ac:dyDescent="0.2">
      <c r="B26" s="14" t="s">
        <v>22</v>
      </c>
      <c r="C26" s="7">
        <v>137</v>
      </c>
      <c r="D26" s="6">
        <v>4795</v>
      </c>
      <c r="E26" s="6">
        <v>6850</v>
      </c>
      <c r="F26" s="6">
        <f t="shared" si="0"/>
        <v>2055</v>
      </c>
      <c r="G26" s="8">
        <f t="shared" si="1"/>
        <v>12330</v>
      </c>
      <c r="H26" s="12">
        <f t="shared" si="2"/>
        <v>24660</v>
      </c>
    </row>
    <row r="27" spans="2:8" x14ac:dyDescent="0.2">
      <c r="B27" s="14" t="s">
        <v>23</v>
      </c>
      <c r="C27" s="7">
        <v>195</v>
      </c>
      <c r="D27" s="6">
        <v>6825</v>
      </c>
      <c r="E27" s="6">
        <v>9750</v>
      </c>
      <c r="F27" s="6">
        <f t="shared" si="0"/>
        <v>2925</v>
      </c>
      <c r="G27" s="8">
        <f t="shared" si="1"/>
        <v>17550</v>
      </c>
      <c r="H27" s="12">
        <f t="shared" si="2"/>
        <v>35100</v>
      </c>
    </row>
    <row r="28" spans="2:8" ht="13.5" thickBot="1" x14ac:dyDescent="0.25">
      <c r="B28" s="15" t="s">
        <v>3</v>
      </c>
      <c r="C28" s="10">
        <v>4</v>
      </c>
      <c r="D28" s="9">
        <v>140</v>
      </c>
      <c r="E28" s="9">
        <v>200</v>
      </c>
      <c r="F28" s="9">
        <f t="shared" si="0"/>
        <v>60</v>
      </c>
      <c r="G28" s="11">
        <f t="shared" si="1"/>
        <v>360</v>
      </c>
      <c r="H28" s="13">
        <f t="shared" si="2"/>
        <v>720</v>
      </c>
    </row>
    <row r="29" spans="2:8" customFormat="1" ht="15" x14ac:dyDescent="0.25"/>
    <row r="30" spans="2:8" s="4" customFormat="1" ht="13.5" thickBot="1" x14ac:dyDescent="0.25">
      <c r="B30" s="29" t="s">
        <v>0</v>
      </c>
      <c r="C30" s="33">
        <f>SUBTOTAL(9,C5:C28)</f>
        <v>1175</v>
      </c>
      <c r="D30" s="29">
        <f t="shared" ref="D30:H30" si="3">SUBTOTAL(9,D5:D28)</f>
        <v>41125</v>
      </c>
      <c r="E30" s="29">
        <f t="shared" si="3"/>
        <v>58750</v>
      </c>
      <c r="F30" s="29">
        <f t="shared" si="3"/>
        <v>17625</v>
      </c>
      <c r="G30" s="31">
        <f t="shared" si="3"/>
        <v>105750</v>
      </c>
      <c r="H30" s="32">
        <f t="shared" si="3"/>
        <v>211500</v>
      </c>
    </row>
    <row r="31" spans="2:8" ht="13.5" thickTop="1" x14ac:dyDescent="0.2"/>
    <row r="32" spans="2:8" x14ac:dyDescent="0.2">
      <c r="B32" s="5"/>
    </row>
  </sheetData>
  <sortState ref="B4:J27">
    <sortCondition ref="B3"/>
  </sortState>
  <printOptions horizontalCentered="1"/>
  <pageMargins left="0.25" right="0.25" top="0.75" bottom="0.75" header="0.3" footer="0.3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showGridLines="0" zoomScale="115" zoomScaleNormal="115" workbookViewId="0">
      <pane xSplit="1" ySplit="4" topLeftCell="B5" activePane="bottomRight" state="frozen"/>
      <selection activeCell="B16" sqref="B16"/>
      <selection pane="topRight" activeCell="B16" sqref="B16"/>
      <selection pane="bottomLeft" activeCell="B16" sqref="B16"/>
      <selection pane="bottomRight" activeCell="B5" sqref="B5"/>
    </sheetView>
  </sheetViews>
  <sheetFormatPr defaultRowHeight="12.75" x14ac:dyDescent="0.2"/>
  <cols>
    <col min="1" max="1" width="4.140625" style="3" customWidth="1"/>
    <col min="2" max="2" width="64.42578125" style="2" bestFit="1" customWidth="1"/>
    <col min="3" max="3" width="10.140625" style="2" customWidth="1"/>
    <col min="4" max="4" width="12" style="3" customWidth="1"/>
    <col min="5" max="5" width="11.42578125" style="3" customWidth="1"/>
    <col min="6" max="7" width="12.42578125" style="3" customWidth="1"/>
    <col min="8" max="16384" width="9.140625" style="3"/>
  </cols>
  <sheetData>
    <row r="1" spans="2:7" ht="18.75" x14ac:dyDescent="0.3">
      <c r="B1" s="1" t="s">
        <v>50</v>
      </c>
    </row>
    <row r="2" spans="2:7" ht="14.25" x14ac:dyDescent="0.25">
      <c r="B2" s="34" t="s">
        <v>51</v>
      </c>
    </row>
    <row r="3" spans="2:7" customFormat="1" ht="10.5" customHeight="1" thickBot="1" x14ac:dyDescent="0.3"/>
    <row r="4" spans="2:7" s="47" customFormat="1" ht="34.5" thickBot="1" x14ac:dyDescent="0.3">
      <c r="B4" s="43" t="s">
        <v>231</v>
      </c>
      <c r="C4" s="44" t="s">
        <v>233</v>
      </c>
      <c r="D4" s="45" t="s">
        <v>49</v>
      </c>
      <c r="E4" s="45" t="s">
        <v>232</v>
      </c>
      <c r="F4" s="44" t="s">
        <v>26</v>
      </c>
      <c r="G4" s="46" t="s">
        <v>27</v>
      </c>
    </row>
    <row r="5" spans="2:7" x14ac:dyDescent="0.2">
      <c r="B5" s="21" t="s">
        <v>29</v>
      </c>
      <c r="C5" s="22">
        <v>585</v>
      </c>
      <c r="D5" s="22">
        <v>570</v>
      </c>
      <c r="E5" s="22">
        <f t="shared" ref="E5:E33" si="0">D5-C5</f>
        <v>-15</v>
      </c>
      <c r="F5" s="23">
        <f t="shared" ref="F5:F33" si="1">E5*6</f>
        <v>-90</v>
      </c>
      <c r="G5" s="24">
        <f t="shared" ref="G5:G33" si="2">E5*12</f>
        <v>-180</v>
      </c>
    </row>
    <row r="6" spans="2:7" x14ac:dyDescent="0.2">
      <c r="B6" s="14" t="s">
        <v>12</v>
      </c>
      <c r="C6" s="6">
        <v>2520</v>
      </c>
      <c r="D6" s="6">
        <v>3705</v>
      </c>
      <c r="E6" s="18">
        <f t="shared" si="0"/>
        <v>1185</v>
      </c>
      <c r="F6" s="19">
        <f t="shared" si="1"/>
        <v>7110</v>
      </c>
      <c r="G6" s="20">
        <f t="shared" si="2"/>
        <v>14220</v>
      </c>
    </row>
    <row r="7" spans="2:7" x14ac:dyDescent="0.2">
      <c r="B7" s="14" t="s">
        <v>30</v>
      </c>
      <c r="C7" s="6">
        <v>1120</v>
      </c>
      <c r="D7" s="6">
        <v>1425</v>
      </c>
      <c r="E7" s="18">
        <f t="shared" si="0"/>
        <v>305</v>
      </c>
      <c r="F7" s="19">
        <f t="shared" si="1"/>
        <v>1830</v>
      </c>
      <c r="G7" s="20">
        <f t="shared" si="2"/>
        <v>3660</v>
      </c>
    </row>
    <row r="8" spans="2:7" x14ac:dyDescent="0.2">
      <c r="B8" s="14" t="s">
        <v>31</v>
      </c>
      <c r="C8" s="6">
        <v>250</v>
      </c>
      <c r="D8" s="6">
        <v>285</v>
      </c>
      <c r="E8" s="18">
        <f t="shared" si="0"/>
        <v>35</v>
      </c>
      <c r="F8" s="19">
        <f t="shared" si="1"/>
        <v>210</v>
      </c>
      <c r="G8" s="20">
        <f t="shared" si="2"/>
        <v>420</v>
      </c>
    </row>
    <row r="9" spans="2:7" x14ac:dyDescent="0.2">
      <c r="B9" s="14" t="s">
        <v>32</v>
      </c>
      <c r="C9" s="6">
        <v>740</v>
      </c>
      <c r="D9" s="6">
        <v>1140</v>
      </c>
      <c r="E9" s="18">
        <f t="shared" si="0"/>
        <v>400</v>
      </c>
      <c r="F9" s="19">
        <f t="shared" si="1"/>
        <v>2400</v>
      </c>
      <c r="G9" s="20">
        <f t="shared" si="2"/>
        <v>4800</v>
      </c>
    </row>
    <row r="10" spans="2:7" x14ac:dyDescent="0.2">
      <c r="B10" s="14" t="s">
        <v>33</v>
      </c>
      <c r="C10" s="6">
        <v>250</v>
      </c>
      <c r="D10" s="6">
        <v>285</v>
      </c>
      <c r="E10" s="18">
        <f t="shared" si="0"/>
        <v>35</v>
      </c>
      <c r="F10" s="19">
        <f t="shared" si="1"/>
        <v>210</v>
      </c>
      <c r="G10" s="20">
        <f t="shared" si="2"/>
        <v>420</v>
      </c>
    </row>
    <row r="11" spans="2:7" x14ac:dyDescent="0.2">
      <c r="B11" s="14" t="s">
        <v>18</v>
      </c>
      <c r="C11" s="6">
        <v>185</v>
      </c>
      <c r="D11" s="6">
        <v>285</v>
      </c>
      <c r="E11" s="18">
        <f t="shared" si="0"/>
        <v>100</v>
      </c>
      <c r="F11" s="19">
        <f t="shared" si="1"/>
        <v>600</v>
      </c>
      <c r="G11" s="20">
        <f t="shared" si="2"/>
        <v>1200</v>
      </c>
    </row>
    <row r="12" spans="2:7" x14ac:dyDescent="0.2">
      <c r="B12" s="14" t="s">
        <v>19</v>
      </c>
      <c r="C12" s="6">
        <v>3085</v>
      </c>
      <c r="D12" s="6">
        <v>3990</v>
      </c>
      <c r="E12" s="18">
        <f t="shared" si="0"/>
        <v>905</v>
      </c>
      <c r="F12" s="19">
        <f t="shared" si="1"/>
        <v>5430</v>
      </c>
      <c r="G12" s="20">
        <f t="shared" si="2"/>
        <v>10860</v>
      </c>
    </row>
    <row r="13" spans="2:7" x14ac:dyDescent="0.2">
      <c r="B13" s="14" t="s">
        <v>34</v>
      </c>
      <c r="C13" s="6">
        <v>835</v>
      </c>
      <c r="D13" s="6">
        <v>855</v>
      </c>
      <c r="E13" s="18">
        <f t="shared" si="0"/>
        <v>20</v>
      </c>
      <c r="F13" s="19">
        <f t="shared" si="1"/>
        <v>120</v>
      </c>
      <c r="G13" s="20">
        <f t="shared" si="2"/>
        <v>240</v>
      </c>
    </row>
    <row r="14" spans="2:7" x14ac:dyDescent="0.2">
      <c r="B14" s="14" t="s">
        <v>15</v>
      </c>
      <c r="C14" s="6">
        <v>185</v>
      </c>
      <c r="D14" s="6">
        <v>285</v>
      </c>
      <c r="E14" s="18">
        <f t="shared" si="0"/>
        <v>100</v>
      </c>
      <c r="F14" s="19">
        <f t="shared" si="1"/>
        <v>600</v>
      </c>
      <c r="G14" s="20">
        <f t="shared" si="2"/>
        <v>1200</v>
      </c>
    </row>
    <row r="15" spans="2:7" x14ac:dyDescent="0.2">
      <c r="B15" s="14" t="s">
        <v>35</v>
      </c>
      <c r="C15" s="6">
        <v>250</v>
      </c>
      <c r="D15" s="6">
        <v>285</v>
      </c>
      <c r="E15" s="18">
        <f t="shared" si="0"/>
        <v>35</v>
      </c>
      <c r="F15" s="19">
        <f t="shared" si="1"/>
        <v>210</v>
      </c>
      <c r="G15" s="20">
        <f t="shared" si="2"/>
        <v>420</v>
      </c>
    </row>
    <row r="16" spans="2:7" x14ac:dyDescent="0.2">
      <c r="B16" s="14" t="s">
        <v>36</v>
      </c>
      <c r="C16" s="6">
        <v>1110</v>
      </c>
      <c r="D16" s="6">
        <v>1710</v>
      </c>
      <c r="E16" s="18">
        <f t="shared" si="0"/>
        <v>600</v>
      </c>
      <c r="F16" s="19">
        <f t="shared" si="1"/>
        <v>3600</v>
      </c>
      <c r="G16" s="20">
        <f t="shared" si="2"/>
        <v>7200</v>
      </c>
    </row>
    <row r="17" spans="2:7" x14ac:dyDescent="0.2">
      <c r="B17" s="14" t="s">
        <v>37</v>
      </c>
      <c r="C17" s="6">
        <v>370</v>
      </c>
      <c r="D17" s="6">
        <v>570</v>
      </c>
      <c r="E17" s="18">
        <f t="shared" si="0"/>
        <v>200</v>
      </c>
      <c r="F17" s="19">
        <f t="shared" si="1"/>
        <v>1200</v>
      </c>
      <c r="G17" s="20">
        <f t="shared" si="2"/>
        <v>2400</v>
      </c>
    </row>
    <row r="18" spans="2:7" x14ac:dyDescent="0.2">
      <c r="B18" s="14" t="s">
        <v>24</v>
      </c>
      <c r="C18" s="6">
        <v>3405</v>
      </c>
      <c r="D18" s="6">
        <v>4845</v>
      </c>
      <c r="E18" s="18">
        <f t="shared" si="0"/>
        <v>1440</v>
      </c>
      <c r="F18" s="19">
        <f t="shared" si="1"/>
        <v>8640</v>
      </c>
      <c r="G18" s="20">
        <f t="shared" si="2"/>
        <v>17280</v>
      </c>
    </row>
    <row r="19" spans="2:7" x14ac:dyDescent="0.2">
      <c r="B19" s="14" t="s">
        <v>21</v>
      </c>
      <c r="C19" s="6">
        <v>500</v>
      </c>
      <c r="D19" s="6">
        <v>570</v>
      </c>
      <c r="E19" s="18">
        <f t="shared" si="0"/>
        <v>70</v>
      </c>
      <c r="F19" s="19">
        <f t="shared" si="1"/>
        <v>420</v>
      </c>
      <c r="G19" s="20">
        <f t="shared" si="2"/>
        <v>840</v>
      </c>
    </row>
    <row r="20" spans="2:7" x14ac:dyDescent="0.2">
      <c r="B20" s="14" t="s">
        <v>38</v>
      </c>
      <c r="C20" s="6">
        <v>1925</v>
      </c>
      <c r="D20" s="6">
        <v>2280</v>
      </c>
      <c r="E20" s="18">
        <f t="shared" si="0"/>
        <v>355</v>
      </c>
      <c r="F20" s="19">
        <f t="shared" si="1"/>
        <v>2130</v>
      </c>
      <c r="G20" s="20">
        <f t="shared" si="2"/>
        <v>4260</v>
      </c>
    </row>
    <row r="21" spans="2:7" x14ac:dyDescent="0.2">
      <c r="B21" s="14" t="s">
        <v>39</v>
      </c>
      <c r="C21" s="6">
        <v>1155</v>
      </c>
      <c r="D21" s="6">
        <v>1140</v>
      </c>
      <c r="E21" s="18">
        <f t="shared" si="0"/>
        <v>-15</v>
      </c>
      <c r="F21" s="19">
        <f t="shared" si="1"/>
        <v>-90</v>
      </c>
      <c r="G21" s="20">
        <f t="shared" si="2"/>
        <v>-180</v>
      </c>
    </row>
    <row r="22" spans="2:7" x14ac:dyDescent="0.2">
      <c r="B22" s="14" t="s">
        <v>40</v>
      </c>
      <c r="C22" s="6">
        <v>185</v>
      </c>
      <c r="D22" s="6">
        <v>285</v>
      </c>
      <c r="E22" s="18">
        <f t="shared" si="0"/>
        <v>100</v>
      </c>
      <c r="F22" s="19">
        <f t="shared" si="1"/>
        <v>600</v>
      </c>
      <c r="G22" s="20">
        <f t="shared" si="2"/>
        <v>1200</v>
      </c>
    </row>
    <row r="23" spans="2:7" x14ac:dyDescent="0.2">
      <c r="B23" s="14" t="s">
        <v>13</v>
      </c>
      <c r="C23" s="6">
        <v>4440</v>
      </c>
      <c r="D23" s="6">
        <v>6555</v>
      </c>
      <c r="E23" s="18">
        <f t="shared" si="0"/>
        <v>2115</v>
      </c>
      <c r="F23" s="19">
        <f t="shared" si="1"/>
        <v>12690</v>
      </c>
      <c r="G23" s="20">
        <f t="shared" si="2"/>
        <v>25380</v>
      </c>
    </row>
    <row r="24" spans="2:7" x14ac:dyDescent="0.2">
      <c r="B24" s="14" t="s">
        <v>22</v>
      </c>
      <c r="C24" s="6">
        <v>400</v>
      </c>
      <c r="D24" s="6">
        <v>285</v>
      </c>
      <c r="E24" s="18">
        <f t="shared" si="0"/>
        <v>-115</v>
      </c>
      <c r="F24" s="19">
        <f t="shared" si="1"/>
        <v>-690</v>
      </c>
      <c r="G24" s="20">
        <f t="shared" si="2"/>
        <v>-1380</v>
      </c>
    </row>
    <row r="25" spans="2:7" x14ac:dyDescent="0.2">
      <c r="B25" s="14" t="s">
        <v>23</v>
      </c>
      <c r="C25" s="6">
        <v>685</v>
      </c>
      <c r="D25" s="6">
        <v>855</v>
      </c>
      <c r="E25" s="18">
        <f t="shared" si="0"/>
        <v>170</v>
      </c>
      <c r="F25" s="19">
        <f t="shared" si="1"/>
        <v>1020</v>
      </c>
      <c r="G25" s="20">
        <f t="shared" si="2"/>
        <v>2040</v>
      </c>
    </row>
    <row r="26" spans="2:7" x14ac:dyDescent="0.2">
      <c r="B26" s="14" t="s">
        <v>41</v>
      </c>
      <c r="C26" s="6">
        <v>185</v>
      </c>
      <c r="D26" s="6">
        <v>285</v>
      </c>
      <c r="E26" s="18">
        <f t="shared" si="0"/>
        <v>100</v>
      </c>
      <c r="F26" s="19">
        <f t="shared" si="1"/>
        <v>600</v>
      </c>
      <c r="G26" s="20">
        <f t="shared" si="2"/>
        <v>1200</v>
      </c>
    </row>
    <row r="27" spans="2:7" x14ac:dyDescent="0.2">
      <c r="B27" s="14" t="s">
        <v>42</v>
      </c>
      <c r="C27" s="6">
        <v>185</v>
      </c>
      <c r="D27" s="6">
        <v>285</v>
      </c>
      <c r="E27" s="18">
        <f t="shared" si="0"/>
        <v>100</v>
      </c>
      <c r="F27" s="19">
        <f t="shared" si="1"/>
        <v>600</v>
      </c>
      <c r="G27" s="20">
        <f t="shared" si="2"/>
        <v>1200</v>
      </c>
    </row>
    <row r="28" spans="2:7" x14ac:dyDescent="0.2">
      <c r="B28" s="14" t="s">
        <v>43</v>
      </c>
      <c r="C28" s="6">
        <v>500</v>
      </c>
      <c r="D28" s="6">
        <v>285</v>
      </c>
      <c r="E28" s="18">
        <f t="shared" si="0"/>
        <v>-215</v>
      </c>
      <c r="F28" s="19">
        <f t="shared" si="1"/>
        <v>-1290</v>
      </c>
      <c r="G28" s="20">
        <f t="shared" si="2"/>
        <v>-2580</v>
      </c>
    </row>
    <row r="29" spans="2:7" s="4" customFormat="1" x14ac:dyDescent="0.2">
      <c r="B29" s="14" t="s">
        <v>44</v>
      </c>
      <c r="C29" s="6">
        <v>185</v>
      </c>
      <c r="D29" s="6">
        <v>285</v>
      </c>
      <c r="E29" s="18">
        <f t="shared" si="0"/>
        <v>100</v>
      </c>
      <c r="F29" s="19">
        <f t="shared" si="1"/>
        <v>600</v>
      </c>
      <c r="G29" s="20">
        <f t="shared" si="2"/>
        <v>1200</v>
      </c>
    </row>
    <row r="30" spans="2:7" x14ac:dyDescent="0.2">
      <c r="B30" s="14" t="s">
        <v>45</v>
      </c>
      <c r="C30" s="6">
        <v>185</v>
      </c>
      <c r="D30" s="6">
        <v>285</v>
      </c>
      <c r="E30" s="18">
        <f t="shared" si="0"/>
        <v>100</v>
      </c>
      <c r="F30" s="19">
        <f t="shared" si="1"/>
        <v>600</v>
      </c>
      <c r="G30" s="20">
        <f t="shared" si="2"/>
        <v>1200</v>
      </c>
    </row>
    <row r="31" spans="2:7" x14ac:dyDescent="0.2">
      <c r="B31" s="14" t="s">
        <v>46</v>
      </c>
      <c r="C31" s="6">
        <v>185</v>
      </c>
      <c r="D31" s="6">
        <v>285</v>
      </c>
      <c r="E31" s="18">
        <f t="shared" si="0"/>
        <v>100</v>
      </c>
      <c r="F31" s="19">
        <f t="shared" si="1"/>
        <v>600</v>
      </c>
      <c r="G31" s="20">
        <f t="shared" si="2"/>
        <v>1200</v>
      </c>
    </row>
    <row r="32" spans="2:7" x14ac:dyDescent="0.2">
      <c r="B32" s="14" t="s">
        <v>47</v>
      </c>
      <c r="C32" s="6">
        <v>250</v>
      </c>
      <c r="D32" s="6">
        <v>285</v>
      </c>
      <c r="E32" s="18">
        <f t="shared" si="0"/>
        <v>35</v>
      </c>
      <c r="F32" s="19">
        <f t="shared" si="1"/>
        <v>210</v>
      </c>
      <c r="G32" s="20">
        <f t="shared" si="2"/>
        <v>420</v>
      </c>
    </row>
    <row r="33" spans="2:7" ht="13.5" thickBot="1" x14ac:dyDescent="0.25">
      <c r="B33" s="15" t="s">
        <v>48</v>
      </c>
      <c r="C33" s="9">
        <v>435</v>
      </c>
      <c r="D33" s="9">
        <v>570</v>
      </c>
      <c r="E33" s="25">
        <f t="shared" si="0"/>
        <v>135</v>
      </c>
      <c r="F33" s="26">
        <f t="shared" si="1"/>
        <v>810</v>
      </c>
      <c r="G33" s="27">
        <f t="shared" si="2"/>
        <v>1620</v>
      </c>
    </row>
    <row r="34" spans="2:7" s="30" customFormat="1" x14ac:dyDescent="0.2">
      <c r="B34" s="41"/>
      <c r="C34" s="42"/>
      <c r="D34" s="42"/>
      <c r="E34" s="42"/>
      <c r="F34" s="42"/>
      <c r="G34" s="42"/>
    </row>
    <row r="35" spans="2:7" ht="13.5" thickBot="1" x14ac:dyDescent="0.25">
      <c r="B35" s="28" t="s">
        <v>0</v>
      </c>
      <c r="C35" s="29">
        <f>SUBTOTAL(9,C5:C33)</f>
        <v>26290</v>
      </c>
      <c r="D35" s="29">
        <f t="shared" ref="D35:G35" si="3">SUBTOTAL(9,D5:D33)</f>
        <v>34770</v>
      </c>
      <c r="E35" s="29">
        <f t="shared" si="3"/>
        <v>8480</v>
      </c>
      <c r="F35" s="31">
        <f t="shared" si="3"/>
        <v>50880</v>
      </c>
      <c r="G35" s="32">
        <f t="shared" si="3"/>
        <v>101760</v>
      </c>
    </row>
    <row r="36" spans="2:7" ht="13.5" thickTop="1" x14ac:dyDescent="0.2"/>
  </sheetData>
  <printOptions horizontalCentered="1"/>
  <pageMargins left="0.25" right="0.25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5"/>
  <sheetViews>
    <sheetView showGridLines="0" zoomScale="115" zoomScaleNormal="115" workbookViewId="0">
      <pane xSplit="1" ySplit="4" topLeftCell="B5" activePane="bottomRight" state="frozen"/>
      <selection activeCell="B16" sqref="B16"/>
      <selection pane="topRight" activeCell="B16" sqref="B16"/>
      <selection pane="bottomLeft" activeCell="B16" sqref="B16"/>
      <selection pane="bottomRight" activeCell="B5" sqref="B5"/>
    </sheetView>
  </sheetViews>
  <sheetFormatPr defaultRowHeight="12.75" x14ac:dyDescent="0.2"/>
  <cols>
    <col min="1" max="1" width="4.140625" style="3" customWidth="1"/>
    <col min="2" max="2" width="64.42578125" style="2" bestFit="1" customWidth="1"/>
    <col min="3" max="3" width="7.42578125" style="35" customWidth="1"/>
    <col min="4" max="4" width="9.85546875" style="2" customWidth="1"/>
    <col min="5" max="5" width="10.140625" style="3" customWidth="1"/>
    <col min="6" max="6" width="10" style="3" customWidth="1"/>
    <col min="7" max="8" width="12.42578125" style="3" customWidth="1"/>
    <col min="9" max="16384" width="9.140625" style="3"/>
  </cols>
  <sheetData>
    <row r="1" spans="2:8" ht="18.75" x14ac:dyDescent="0.3">
      <c r="B1" s="1" t="s">
        <v>54</v>
      </c>
    </row>
    <row r="2" spans="2:8" ht="14.25" x14ac:dyDescent="0.25">
      <c r="B2" s="34" t="s">
        <v>52</v>
      </c>
    </row>
    <row r="3" spans="2:8" customFormat="1" ht="10.5" customHeight="1" thickBot="1" x14ac:dyDescent="0.3">
      <c r="C3" s="36"/>
    </row>
    <row r="4" spans="2:8" s="47" customFormat="1" ht="49.5" customHeight="1" thickBot="1" x14ac:dyDescent="0.3">
      <c r="B4" s="48" t="s">
        <v>231</v>
      </c>
      <c r="C4" s="49" t="s">
        <v>234</v>
      </c>
      <c r="D4" s="44" t="s">
        <v>233</v>
      </c>
      <c r="E4" s="50" t="s">
        <v>49</v>
      </c>
      <c r="F4" s="45" t="s">
        <v>232</v>
      </c>
      <c r="G4" s="44" t="s">
        <v>26</v>
      </c>
      <c r="H4" s="46" t="s">
        <v>27</v>
      </c>
    </row>
    <row r="5" spans="2:8" x14ac:dyDescent="0.2">
      <c r="B5" s="21" t="s">
        <v>55</v>
      </c>
      <c r="C5" s="38">
        <v>27</v>
      </c>
      <c r="D5" s="22">
        <v>784</v>
      </c>
      <c r="E5" s="22">
        <v>1215</v>
      </c>
      <c r="F5" s="22">
        <v>431</v>
      </c>
      <c r="G5" s="23">
        <v>2586</v>
      </c>
      <c r="H5" s="24">
        <v>5172</v>
      </c>
    </row>
    <row r="6" spans="2:8" x14ac:dyDescent="0.2">
      <c r="B6" s="14" t="s">
        <v>56</v>
      </c>
      <c r="C6" s="39">
        <v>11</v>
      </c>
      <c r="D6" s="6">
        <v>335.5</v>
      </c>
      <c r="E6" s="6">
        <v>495</v>
      </c>
      <c r="F6" s="6">
        <v>159.5</v>
      </c>
      <c r="G6" s="8">
        <v>957</v>
      </c>
      <c r="H6" s="12">
        <v>1914</v>
      </c>
    </row>
    <row r="7" spans="2:8" x14ac:dyDescent="0.2">
      <c r="B7" s="14" t="s">
        <v>57</v>
      </c>
      <c r="C7" s="39">
        <v>1</v>
      </c>
      <c r="D7" s="6">
        <v>24</v>
      </c>
      <c r="E7" s="6">
        <v>45</v>
      </c>
      <c r="F7" s="6">
        <v>21</v>
      </c>
      <c r="G7" s="8">
        <v>126</v>
      </c>
      <c r="H7" s="12">
        <v>252</v>
      </c>
    </row>
    <row r="8" spans="2:8" x14ac:dyDescent="0.2">
      <c r="B8" s="14" t="s">
        <v>58</v>
      </c>
      <c r="C8" s="39">
        <v>3</v>
      </c>
      <c r="D8" s="6">
        <v>72</v>
      </c>
      <c r="E8" s="6">
        <v>135</v>
      </c>
      <c r="F8" s="6">
        <v>63</v>
      </c>
      <c r="G8" s="8">
        <v>378</v>
      </c>
      <c r="H8" s="12">
        <v>756</v>
      </c>
    </row>
    <row r="9" spans="2:8" x14ac:dyDescent="0.2">
      <c r="B9" s="14" t="s">
        <v>59</v>
      </c>
      <c r="C9" s="39">
        <v>1</v>
      </c>
      <c r="D9" s="6">
        <v>24</v>
      </c>
      <c r="E9" s="6">
        <v>45</v>
      </c>
      <c r="F9" s="6">
        <v>21</v>
      </c>
      <c r="G9" s="8">
        <v>126</v>
      </c>
      <c r="H9" s="12">
        <v>252</v>
      </c>
    </row>
    <row r="10" spans="2:8" x14ac:dyDescent="0.2">
      <c r="B10" s="14" t="s">
        <v>60</v>
      </c>
      <c r="C10" s="39">
        <v>2</v>
      </c>
      <c r="D10" s="6">
        <v>48</v>
      </c>
      <c r="E10" s="6">
        <v>90</v>
      </c>
      <c r="F10" s="6">
        <v>42</v>
      </c>
      <c r="G10" s="8">
        <v>252</v>
      </c>
      <c r="H10" s="12">
        <v>504</v>
      </c>
    </row>
    <row r="11" spans="2:8" x14ac:dyDescent="0.2">
      <c r="B11" s="14" t="s">
        <v>61</v>
      </c>
      <c r="C11" s="39">
        <v>12</v>
      </c>
      <c r="D11" s="6">
        <v>288</v>
      </c>
      <c r="E11" s="6">
        <v>540</v>
      </c>
      <c r="F11" s="6">
        <v>349.56</v>
      </c>
      <c r="G11" s="8">
        <v>2097.3599999999997</v>
      </c>
      <c r="H11" s="12">
        <v>4194.7199999999993</v>
      </c>
    </row>
    <row r="12" spans="2:8" x14ac:dyDescent="0.2">
      <c r="B12" s="14" t="s">
        <v>62</v>
      </c>
      <c r="C12" s="39">
        <v>1</v>
      </c>
      <c r="D12" s="6">
        <v>24</v>
      </c>
      <c r="E12" s="6">
        <v>45</v>
      </c>
      <c r="F12" s="6">
        <v>21</v>
      </c>
      <c r="G12" s="8">
        <v>126</v>
      </c>
      <c r="H12" s="12">
        <v>252</v>
      </c>
    </row>
    <row r="13" spans="2:8" x14ac:dyDescent="0.2">
      <c r="B13" s="14" t="s">
        <v>63</v>
      </c>
      <c r="C13" s="39">
        <v>7</v>
      </c>
      <c r="D13" s="6">
        <v>168</v>
      </c>
      <c r="E13" s="6">
        <v>315</v>
      </c>
      <c r="F13" s="6">
        <v>147</v>
      </c>
      <c r="G13" s="8">
        <v>882</v>
      </c>
      <c r="H13" s="12">
        <v>1764</v>
      </c>
    </row>
    <row r="14" spans="2:8" x14ac:dyDescent="0.2">
      <c r="B14" s="14" t="s">
        <v>64</v>
      </c>
      <c r="C14" s="39">
        <v>12</v>
      </c>
      <c r="D14" s="6">
        <v>296.5</v>
      </c>
      <c r="E14" s="6">
        <v>540</v>
      </c>
      <c r="F14" s="6">
        <v>243.5</v>
      </c>
      <c r="G14" s="8">
        <v>1461</v>
      </c>
      <c r="H14" s="12">
        <v>2922</v>
      </c>
    </row>
    <row r="15" spans="2:8" x14ac:dyDescent="0.2">
      <c r="B15" s="14" t="s">
        <v>65</v>
      </c>
      <c r="C15" s="39">
        <v>11</v>
      </c>
      <c r="D15" s="6">
        <v>264</v>
      </c>
      <c r="E15" s="6">
        <v>495</v>
      </c>
      <c r="F15" s="6">
        <v>231</v>
      </c>
      <c r="G15" s="8">
        <v>1386</v>
      </c>
      <c r="H15" s="12">
        <v>2772</v>
      </c>
    </row>
    <row r="16" spans="2:8" x14ac:dyDescent="0.2">
      <c r="B16" s="14" t="s">
        <v>66</v>
      </c>
      <c r="C16" s="39">
        <v>11</v>
      </c>
      <c r="D16" s="6">
        <v>268</v>
      </c>
      <c r="E16" s="6">
        <v>495</v>
      </c>
      <c r="F16" s="6">
        <v>249.57999999999998</v>
      </c>
      <c r="G16" s="8">
        <v>1497.48</v>
      </c>
      <c r="H16" s="12">
        <v>2994.96</v>
      </c>
    </row>
    <row r="17" spans="2:8" x14ac:dyDescent="0.2">
      <c r="B17" s="14" t="s">
        <v>67</v>
      </c>
      <c r="C17" s="39">
        <v>61</v>
      </c>
      <c r="D17" s="6">
        <v>1472.5</v>
      </c>
      <c r="E17" s="6">
        <v>2745</v>
      </c>
      <c r="F17" s="6">
        <v>1300.3800000000001</v>
      </c>
      <c r="G17" s="8">
        <v>7802.28</v>
      </c>
      <c r="H17" s="12">
        <v>15604.56</v>
      </c>
    </row>
    <row r="18" spans="2:8" x14ac:dyDescent="0.2">
      <c r="B18" s="14" t="s">
        <v>68</v>
      </c>
      <c r="C18" s="39">
        <v>6</v>
      </c>
      <c r="D18" s="6">
        <v>144</v>
      </c>
      <c r="E18" s="6">
        <v>270</v>
      </c>
      <c r="F18" s="6">
        <v>126</v>
      </c>
      <c r="G18" s="8">
        <v>756</v>
      </c>
      <c r="H18" s="12">
        <v>1512</v>
      </c>
    </row>
    <row r="19" spans="2:8" x14ac:dyDescent="0.2">
      <c r="B19" s="14" t="s">
        <v>69</v>
      </c>
      <c r="C19" s="39">
        <v>60</v>
      </c>
      <c r="D19" s="6">
        <v>1794</v>
      </c>
      <c r="E19" s="6">
        <v>2700</v>
      </c>
      <c r="F19" s="6">
        <v>906</v>
      </c>
      <c r="G19" s="8">
        <v>5436</v>
      </c>
      <c r="H19" s="12">
        <v>10872</v>
      </c>
    </row>
    <row r="20" spans="2:8" x14ac:dyDescent="0.2">
      <c r="B20" s="14" t="s">
        <v>70</v>
      </c>
      <c r="C20" s="39">
        <v>112</v>
      </c>
      <c r="D20" s="6">
        <v>2985</v>
      </c>
      <c r="E20" s="6">
        <v>5040</v>
      </c>
      <c r="F20" s="6">
        <v>2055</v>
      </c>
      <c r="G20" s="8">
        <v>12330</v>
      </c>
      <c r="H20" s="12">
        <v>24660</v>
      </c>
    </row>
    <row r="21" spans="2:8" x14ac:dyDescent="0.2">
      <c r="B21" s="14" t="s">
        <v>71</v>
      </c>
      <c r="C21" s="39">
        <v>1</v>
      </c>
      <c r="D21" s="6">
        <v>24</v>
      </c>
      <c r="E21" s="6">
        <v>45</v>
      </c>
      <c r="F21" s="6">
        <v>21</v>
      </c>
      <c r="G21" s="8">
        <v>126</v>
      </c>
      <c r="H21" s="12">
        <v>252</v>
      </c>
    </row>
    <row r="22" spans="2:8" x14ac:dyDescent="0.2">
      <c r="B22" s="14" t="s">
        <v>72</v>
      </c>
      <c r="C22" s="39">
        <v>12</v>
      </c>
      <c r="D22" s="6">
        <v>296</v>
      </c>
      <c r="E22" s="6">
        <v>540</v>
      </c>
      <c r="F22" s="6">
        <v>244</v>
      </c>
      <c r="G22" s="8">
        <v>1464</v>
      </c>
      <c r="H22" s="12">
        <v>2928</v>
      </c>
    </row>
    <row r="23" spans="2:8" x14ac:dyDescent="0.2">
      <c r="B23" s="14" t="s">
        <v>73</v>
      </c>
      <c r="C23" s="39">
        <v>34</v>
      </c>
      <c r="D23" s="6">
        <v>816</v>
      </c>
      <c r="E23" s="6">
        <v>1530</v>
      </c>
      <c r="F23" s="6">
        <v>714</v>
      </c>
      <c r="G23" s="8">
        <v>4284</v>
      </c>
      <c r="H23" s="12">
        <v>8568</v>
      </c>
    </row>
    <row r="24" spans="2:8" x14ac:dyDescent="0.2">
      <c r="B24" s="14" t="s">
        <v>74</v>
      </c>
      <c r="C24" s="39">
        <v>12</v>
      </c>
      <c r="D24" s="6">
        <v>292</v>
      </c>
      <c r="E24" s="6">
        <v>540</v>
      </c>
      <c r="F24" s="6">
        <v>248</v>
      </c>
      <c r="G24" s="8">
        <v>1488</v>
      </c>
      <c r="H24" s="12">
        <v>2976</v>
      </c>
    </row>
    <row r="25" spans="2:8" x14ac:dyDescent="0.2">
      <c r="B25" s="14" t="s">
        <v>75</v>
      </c>
      <c r="C25" s="39">
        <v>56</v>
      </c>
      <c r="D25" s="6">
        <v>1356</v>
      </c>
      <c r="E25" s="6">
        <v>2520</v>
      </c>
      <c r="F25" s="6">
        <v>1164</v>
      </c>
      <c r="G25" s="8">
        <v>6984</v>
      </c>
      <c r="H25" s="12">
        <v>13968</v>
      </c>
    </row>
    <row r="26" spans="2:8" x14ac:dyDescent="0.2">
      <c r="B26" s="14" t="s">
        <v>76</v>
      </c>
      <c r="C26" s="39">
        <v>20</v>
      </c>
      <c r="D26" s="6">
        <v>560</v>
      </c>
      <c r="E26" s="6">
        <v>900</v>
      </c>
      <c r="F26" s="6">
        <v>340</v>
      </c>
      <c r="G26" s="8">
        <v>2040</v>
      </c>
      <c r="H26" s="12">
        <v>4080</v>
      </c>
    </row>
    <row r="27" spans="2:8" x14ac:dyDescent="0.2">
      <c r="B27" s="14" t="s">
        <v>77</v>
      </c>
      <c r="C27" s="39">
        <v>32</v>
      </c>
      <c r="D27" s="6">
        <v>854.5</v>
      </c>
      <c r="E27" s="6">
        <v>1440</v>
      </c>
      <c r="F27" s="6">
        <v>689.96999999999991</v>
      </c>
      <c r="G27" s="8">
        <v>4139.8200000000006</v>
      </c>
      <c r="H27" s="12">
        <v>8279.6400000000012</v>
      </c>
    </row>
    <row r="28" spans="2:8" x14ac:dyDescent="0.2">
      <c r="B28" s="14" t="s">
        <v>78</v>
      </c>
      <c r="C28" s="39">
        <v>47</v>
      </c>
      <c r="D28" s="6">
        <v>1275</v>
      </c>
      <c r="E28" s="6">
        <v>2115</v>
      </c>
      <c r="F28" s="6">
        <v>840</v>
      </c>
      <c r="G28" s="8">
        <v>5040</v>
      </c>
      <c r="H28" s="12">
        <v>10080</v>
      </c>
    </row>
    <row r="29" spans="2:8" s="4" customFormat="1" x14ac:dyDescent="0.2">
      <c r="B29" s="14" t="s">
        <v>79</v>
      </c>
      <c r="C29" s="39">
        <v>1</v>
      </c>
      <c r="D29" s="6">
        <v>24</v>
      </c>
      <c r="E29" s="6">
        <v>45</v>
      </c>
      <c r="F29" s="6">
        <v>21</v>
      </c>
      <c r="G29" s="8">
        <v>126</v>
      </c>
      <c r="H29" s="12">
        <v>252</v>
      </c>
    </row>
    <row r="30" spans="2:8" x14ac:dyDescent="0.2">
      <c r="B30" s="14" t="s">
        <v>80</v>
      </c>
      <c r="C30" s="39">
        <v>9</v>
      </c>
      <c r="D30" s="6">
        <v>244</v>
      </c>
      <c r="E30" s="6">
        <v>405</v>
      </c>
      <c r="F30" s="6">
        <v>161</v>
      </c>
      <c r="G30" s="8">
        <v>966</v>
      </c>
      <c r="H30" s="12">
        <v>1932</v>
      </c>
    </row>
    <row r="31" spans="2:8" x14ac:dyDescent="0.2">
      <c r="B31" s="14" t="s">
        <v>81</v>
      </c>
      <c r="C31" s="39">
        <v>19</v>
      </c>
      <c r="D31" s="6">
        <v>456</v>
      </c>
      <c r="E31" s="6">
        <v>855</v>
      </c>
      <c r="F31" s="6">
        <v>399</v>
      </c>
      <c r="G31" s="8">
        <v>2394</v>
      </c>
      <c r="H31" s="12">
        <v>4788</v>
      </c>
    </row>
    <row r="32" spans="2:8" x14ac:dyDescent="0.2">
      <c r="B32" s="14" t="s">
        <v>82</v>
      </c>
      <c r="C32" s="39">
        <v>23</v>
      </c>
      <c r="D32" s="6">
        <v>556</v>
      </c>
      <c r="E32" s="6">
        <v>1035</v>
      </c>
      <c r="F32" s="6">
        <v>479</v>
      </c>
      <c r="G32" s="8">
        <v>2874</v>
      </c>
      <c r="H32" s="12">
        <v>5748</v>
      </c>
    </row>
    <row r="33" spans="2:8" x14ac:dyDescent="0.2">
      <c r="B33" s="14" t="s">
        <v>83</v>
      </c>
      <c r="C33" s="39">
        <v>93</v>
      </c>
      <c r="D33" s="6">
        <v>2586.5</v>
      </c>
      <c r="E33" s="6">
        <v>4185</v>
      </c>
      <c r="F33" s="6">
        <v>1385.9599999999994</v>
      </c>
      <c r="G33" s="8">
        <v>8315.76</v>
      </c>
      <c r="H33" s="12">
        <v>16631.52</v>
      </c>
    </row>
    <row r="34" spans="2:8" x14ac:dyDescent="0.2">
      <c r="B34" s="14" t="s">
        <v>84</v>
      </c>
      <c r="C34" s="39">
        <v>8</v>
      </c>
      <c r="D34" s="6">
        <v>192</v>
      </c>
      <c r="E34" s="6">
        <v>360</v>
      </c>
      <c r="F34" s="6">
        <v>168</v>
      </c>
      <c r="G34" s="8">
        <v>1008</v>
      </c>
      <c r="H34" s="12">
        <v>2016</v>
      </c>
    </row>
    <row r="35" spans="2:8" x14ac:dyDescent="0.2">
      <c r="B35" s="14" t="s">
        <v>85</v>
      </c>
      <c r="C35" s="39">
        <v>3</v>
      </c>
      <c r="D35" s="6">
        <v>72</v>
      </c>
      <c r="E35" s="6">
        <v>135</v>
      </c>
      <c r="F35" s="6">
        <v>73.06</v>
      </c>
      <c r="G35" s="8">
        <v>438.36</v>
      </c>
      <c r="H35" s="12">
        <v>876.72</v>
      </c>
    </row>
    <row r="36" spans="2:8" x14ac:dyDescent="0.2">
      <c r="B36" s="14" t="s">
        <v>86</v>
      </c>
      <c r="C36" s="39">
        <v>4</v>
      </c>
      <c r="D36" s="6">
        <v>112</v>
      </c>
      <c r="E36" s="6">
        <v>180</v>
      </c>
      <c r="F36" s="6">
        <v>68</v>
      </c>
      <c r="G36" s="8">
        <v>408</v>
      </c>
      <c r="H36" s="12">
        <v>816</v>
      </c>
    </row>
    <row r="37" spans="2:8" x14ac:dyDescent="0.2">
      <c r="B37" s="14" t="s">
        <v>87</v>
      </c>
      <c r="C37" s="39">
        <v>63</v>
      </c>
      <c r="D37" s="6">
        <v>1572</v>
      </c>
      <c r="E37" s="6">
        <v>2835</v>
      </c>
      <c r="F37" s="6">
        <v>1263</v>
      </c>
      <c r="G37" s="8">
        <v>7578</v>
      </c>
      <c r="H37" s="12">
        <v>15156</v>
      </c>
    </row>
    <row r="38" spans="2:8" x14ac:dyDescent="0.2">
      <c r="B38" s="14" t="s">
        <v>88</v>
      </c>
      <c r="C38" s="39">
        <v>84</v>
      </c>
      <c r="D38" s="6">
        <v>2166</v>
      </c>
      <c r="E38" s="6">
        <v>3780</v>
      </c>
      <c r="F38" s="6">
        <v>1893.5400000000006</v>
      </c>
      <c r="G38" s="8">
        <v>11361.240000000002</v>
      </c>
      <c r="H38" s="12">
        <v>22722.480000000003</v>
      </c>
    </row>
    <row r="39" spans="2:8" x14ac:dyDescent="0.2">
      <c r="B39" s="14" t="s">
        <v>89</v>
      </c>
      <c r="C39" s="39">
        <v>1</v>
      </c>
      <c r="D39" s="6">
        <v>24</v>
      </c>
      <c r="E39" s="6">
        <v>45</v>
      </c>
      <c r="F39" s="6">
        <v>21</v>
      </c>
      <c r="G39" s="8">
        <v>126</v>
      </c>
      <c r="H39" s="12">
        <v>252</v>
      </c>
    </row>
    <row r="40" spans="2:8" x14ac:dyDescent="0.2">
      <c r="B40" s="14" t="s">
        <v>90</v>
      </c>
      <c r="C40" s="39">
        <v>282</v>
      </c>
      <c r="D40" s="6">
        <v>6872</v>
      </c>
      <c r="E40" s="6">
        <v>12690</v>
      </c>
      <c r="F40" s="6">
        <v>5121.92</v>
      </c>
      <c r="G40" s="8">
        <v>30731.52</v>
      </c>
      <c r="H40" s="12">
        <v>61463.040000000001</v>
      </c>
    </row>
    <row r="41" spans="2:8" x14ac:dyDescent="0.2">
      <c r="B41" s="14" t="s">
        <v>91</v>
      </c>
      <c r="C41" s="39">
        <v>44</v>
      </c>
      <c r="D41" s="6">
        <v>1177.5</v>
      </c>
      <c r="E41" s="6">
        <v>1980</v>
      </c>
      <c r="F41" s="6">
        <v>802.5</v>
      </c>
      <c r="G41" s="8">
        <v>4815</v>
      </c>
      <c r="H41" s="12">
        <v>9630</v>
      </c>
    </row>
    <row r="42" spans="2:8" x14ac:dyDescent="0.2">
      <c r="B42" s="14" t="s">
        <v>92</v>
      </c>
      <c r="C42" s="39">
        <v>47</v>
      </c>
      <c r="D42" s="6">
        <v>1304</v>
      </c>
      <c r="E42" s="6">
        <v>2115</v>
      </c>
      <c r="F42" s="6">
        <v>811</v>
      </c>
      <c r="G42" s="8">
        <v>4866</v>
      </c>
      <c r="H42" s="12">
        <v>9732</v>
      </c>
    </row>
    <row r="43" spans="2:8" x14ac:dyDescent="0.2">
      <c r="B43" s="14" t="s">
        <v>93</v>
      </c>
      <c r="C43" s="39">
        <v>43</v>
      </c>
      <c r="D43" s="6">
        <v>1032</v>
      </c>
      <c r="E43" s="6">
        <v>1935</v>
      </c>
      <c r="F43" s="6">
        <v>903</v>
      </c>
      <c r="G43" s="8">
        <v>5418</v>
      </c>
      <c r="H43" s="12">
        <v>10836</v>
      </c>
    </row>
    <row r="44" spans="2:8" x14ac:dyDescent="0.2">
      <c r="B44" s="14" t="s">
        <v>94</v>
      </c>
      <c r="C44" s="39">
        <v>3</v>
      </c>
      <c r="D44" s="6">
        <v>72</v>
      </c>
      <c r="E44" s="6">
        <v>135</v>
      </c>
      <c r="F44" s="6">
        <v>63</v>
      </c>
      <c r="G44" s="8">
        <v>378</v>
      </c>
      <c r="H44" s="12">
        <v>756</v>
      </c>
    </row>
    <row r="45" spans="2:8" x14ac:dyDescent="0.2">
      <c r="B45" s="14" t="s">
        <v>95</v>
      </c>
      <c r="C45" s="39">
        <v>373</v>
      </c>
      <c r="D45" s="6">
        <v>10554</v>
      </c>
      <c r="E45" s="6">
        <v>16785</v>
      </c>
      <c r="F45" s="6">
        <v>6231</v>
      </c>
      <c r="G45" s="8">
        <v>37386</v>
      </c>
      <c r="H45" s="12">
        <v>74772</v>
      </c>
    </row>
    <row r="46" spans="2:8" x14ac:dyDescent="0.2">
      <c r="B46" s="14" t="s">
        <v>96</v>
      </c>
      <c r="C46" s="39">
        <v>18</v>
      </c>
      <c r="D46" s="6">
        <v>542.5</v>
      </c>
      <c r="E46" s="6">
        <v>810</v>
      </c>
      <c r="F46" s="6">
        <v>267.5</v>
      </c>
      <c r="G46" s="8">
        <v>1605</v>
      </c>
      <c r="H46" s="12">
        <v>3210</v>
      </c>
    </row>
    <row r="47" spans="2:8" x14ac:dyDescent="0.2">
      <c r="B47" s="14" t="s">
        <v>97</v>
      </c>
      <c r="C47" s="39">
        <v>2</v>
      </c>
      <c r="D47" s="6">
        <v>48</v>
      </c>
      <c r="E47" s="6">
        <v>90</v>
      </c>
      <c r="F47" s="6">
        <v>42</v>
      </c>
      <c r="G47" s="8">
        <v>252</v>
      </c>
      <c r="H47" s="12">
        <v>504</v>
      </c>
    </row>
    <row r="48" spans="2:8" x14ac:dyDescent="0.2">
      <c r="B48" s="14" t="s">
        <v>98</v>
      </c>
      <c r="C48" s="39">
        <v>41</v>
      </c>
      <c r="D48" s="6">
        <v>1155.5</v>
      </c>
      <c r="E48" s="6">
        <v>1845</v>
      </c>
      <c r="F48" s="6">
        <v>689.5</v>
      </c>
      <c r="G48" s="8">
        <v>4137</v>
      </c>
      <c r="H48" s="12">
        <v>8274</v>
      </c>
    </row>
    <row r="49" spans="2:8" x14ac:dyDescent="0.2">
      <c r="B49" s="14" t="s">
        <v>99</v>
      </c>
      <c r="C49" s="39">
        <v>272</v>
      </c>
      <c r="D49" s="6">
        <v>7845</v>
      </c>
      <c r="E49" s="6">
        <v>12240</v>
      </c>
      <c r="F49" s="6">
        <v>4413.93</v>
      </c>
      <c r="G49" s="8">
        <v>26483.579999999998</v>
      </c>
      <c r="H49" s="12">
        <v>52967.159999999996</v>
      </c>
    </row>
    <row r="50" spans="2:8" x14ac:dyDescent="0.2">
      <c r="B50" s="14" t="s">
        <v>100</v>
      </c>
      <c r="C50" s="39">
        <v>150</v>
      </c>
      <c r="D50" s="6">
        <v>4315.5</v>
      </c>
      <c r="E50" s="6">
        <v>6750</v>
      </c>
      <c r="F50" s="6">
        <v>2535.6999999999998</v>
      </c>
      <c r="G50" s="8">
        <v>15214.199999999999</v>
      </c>
      <c r="H50" s="12">
        <v>30428.399999999998</v>
      </c>
    </row>
    <row r="51" spans="2:8" x14ac:dyDescent="0.2">
      <c r="B51" s="14" t="s">
        <v>101</v>
      </c>
      <c r="C51" s="39">
        <v>1</v>
      </c>
      <c r="D51" s="6">
        <v>24</v>
      </c>
      <c r="E51" s="6">
        <v>45</v>
      </c>
      <c r="F51" s="6">
        <v>21</v>
      </c>
      <c r="G51" s="8">
        <v>126</v>
      </c>
      <c r="H51" s="12">
        <v>252</v>
      </c>
    </row>
    <row r="52" spans="2:8" x14ac:dyDescent="0.2">
      <c r="B52" s="14" t="s">
        <v>102</v>
      </c>
      <c r="C52" s="39">
        <v>1264</v>
      </c>
      <c r="D52" s="6">
        <v>36500</v>
      </c>
      <c r="E52" s="6">
        <v>56880</v>
      </c>
      <c r="F52" s="6">
        <v>20343.020000000004</v>
      </c>
      <c r="G52" s="8">
        <v>122058.12000000001</v>
      </c>
      <c r="H52" s="12">
        <v>244116.24000000002</v>
      </c>
    </row>
    <row r="53" spans="2:8" x14ac:dyDescent="0.2">
      <c r="B53" s="14" t="s">
        <v>103</v>
      </c>
      <c r="C53" s="39">
        <v>37</v>
      </c>
      <c r="D53" s="6">
        <v>888</v>
      </c>
      <c r="E53" s="6">
        <v>1665</v>
      </c>
      <c r="F53" s="6">
        <v>777</v>
      </c>
      <c r="G53" s="8">
        <v>4662</v>
      </c>
      <c r="H53" s="12">
        <v>9324</v>
      </c>
    </row>
    <row r="54" spans="2:8" x14ac:dyDescent="0.2">
      <c r="B54" s="14" t="s">
        <v>104</v>
      </c>
      <c r="C54" s="39">
        <v>30</v>
      </c>
      <c r="D54" s="6">
        <v>891</v>
      </c>
      <c r="E54" s="6">
        <v>1350</v>
      </c>
      <c r="F54" s="6">
        <v>459</v>
      </c>
      <c r="G54" s="8">
        <v>2754</v>
      </c>
      <c r="H54" s="12">
        <v>5508</v>
      </c>
    </row>
    <row r="55" spans="2:8" x14ac:dyDescent="0.2">
      <c r="B55" s="14" t="s">
        <v>105</v>
      </c>
      <c r="C55" s="39">
        <v>469</v>
      </c>
      <c r="D55" s="6">
        <v>13055.5</v>
      </c>
      <c r="E55" s="6">
        <v>21105</v>
      </c>
      <c r="F55" s="6">
        <v>8049.5</v>
      </c>
      <c r="G55" s="8">
        <v>48297</v>
      </c>
      <c r="H55" s="12">
        <v>96594</v>
      </c>
    </row>
    <row r="56" spans="2:8" x14ac:dyDescent="0.2">
      <c r="B56" s="14" t="s">
        <v>106</v>
      </c>
      <c r="C56" s="39">
        <v>32</v>
      </c>
      <c r="D56" s="6">
        <v>926</v>
      </c>
      <c r="E56" s="6">
        <v>1440</v>
      </c>
      <c r="F56" s="6">
        <v>514</v>
      </c>
      <c r="G56" s="8">
        <v>3084</v>
      </c>
      <c r="H56" s="12">
        <v>6168</v>
      </c>
    </row>
    <row r="57" spans="2:8" x14ac:dyDescent="0.2">
      <c r="B57" s="14" t="s">
        <v>107</v>
      </c>
      <c r="C57" s="39">
        <v>6</v>
      </c>
      <c r="D57" s="6">
        <v>144</v>
      </c>
      <c r="E57" s="6">
        <v>270</v>
      </c>
      <c r="F57" s="6">
        <v>126</v>
      </c>
      <c r="G57" s="8">
        <v>756</v>
      </c>
      <c r="H57" s="12">
        <v>1512</v>
      </c>
    </row>
    <row r="58" spans="2:8" x14ac:dyDescent="0.2">
      <c r="B58" s="14" t="s">
        <v>108</v>
      </c>
      <c r="C58" s="39">
        <v>13</v>
      </c>
      <c r="D58" s="6">
        <v>312</v>
      </c>
      <c r="E58" s="6">
        <v>585</v>
      </c>
      <c r="F58" s="6">
        <v>273</v>
      </c>
      <c r="G58" s="8">
        <v>1638</v>
      </c>
      <c r="H58" s="12">
        <v>3276</v>
      </c>
    </row>
    <row r="59" spans="2:8" x14ac:dyDescent="0.2">
      <c r="B59" s="14" t="s">
        <v>109</v>
      </c>
      <c r="C59" s="39">
        <v>36</v>
      </c>
      <c r="D59" s="6">
        <v>894</v>
      </c>
      <c r="E59" s="6">
        <v>1620</v>
      </c>
      <c r="F59" s="6">
        <v>726</v>
      </c>
      <c r="G59" s="8">
        <v>4356</v>
      </c>
      <c r="H59" s="12">
        <v>8712</v>
      </c>
    </row>
    <row r="60" spans="2:8" x14ac:dyDescent="0.2">
      <c r="B60" s="14" t="s">
        <v>110</v>
      </c>
      <c r="C60" s="39">
        <v>7</v>
      </c>
      <c r="D60" s="6">
        <v>227.5</v>
      </c>
      <c r="E60" s="6">
        <v>315</v>
      </c>
      <c r="F60" s="6">
        <v>87.5</v>
      </c>
      <c r="G60" s="8">
        <v>525</v>
      </c>
      <c r="H60" s="12">
        <v>1050</v>
      </c>
    </row>
    <row r="61" spans="2:8" x14ac:dyDescent="0.2">
      <c r="B61" s="14" t="s">
        <v>111</v>
      </c>
      <c r="C61" s="39">
        <v>32</v>
      </c>
      <c r="D61" s="6">
        <v>768</v>
      </c>
      <c r="E61" s="6">
        <v>1440</v>
      </c>
      <c r="F61" s="6">
        <v>672</v>
      </c>
      <c r="G61" s="8">
        <v>4032</v>
      </c>
      <c r="H61" s="12">
        <v>8064</v>
      </c>
    </row>
    <row r="62" spans="2:8" x14ac:dyDescent="0.2">
      <c r="B62" s="14" t="s">
        <v>112</v>
      </c>
      <c r="C62" s="39">
        <v>16</v>
      </c>
      <c r="D62" s="6">
        <v>520</v>
      </c>
      <c r="E62" s="6">
        <v>720</v>
      </c>
      <c r="F62" s="6">
        <v>200</v>
      </c>
      <c r="G62" s="8">
        <v>1200</v>
      </c>
      <c r="H62" s="12">
        <v>2400</v>
      </c>
    </row>
    <row r="63" spans="2:8" x14ac:dyDescent="0.2">
      <c r="B63" s="14" t="s">
        <v>113</v>
      </c>
      <c r="C63" s="39">
        <v>2</v>
      </c>
      <c r="D63" s="6">
        <v>48</v>
      </c>
      <c r="E63" s="6">
        <v>90</v>
      </c>
      <c r="F63" s="6">
        <v>42</v>
      </c>
      <c r="G63" s="8">
        <v>252</v>
      </c>
      <c r="H63" s="12">
        <v>504</v>
      </c>
    </row>
    <row r="64" spans="2:8" x14ac:dyDescent="0.2">
      <c r="B64" s="14" t="s">
        <v>114</v>
      </c>
      <c r="C64" s="39">
        <v>1</v>
      </c>
      <c r="D64" s="6">
        <v>24</v>
      </c>
      <c r="E64" s="6">
        <v>45</v>
      </c>
      <c r="F64" s="6">
        <v>21</v>
      </c>
      <c r="G64" s="8">
        <v>126</v>
      </c>
      <c r="H64" s="12">
        <v>252</v>
      </c>
    </row>
    <row r="65" spans="2:8" x14ac:dyDescent="0.2">
      <c r="B65" s="14" t="s">
        <v>115</v>
      </c>
      <c r="C65" s="39">
        <v>7</v>
      </c>
      <c r="D65" s="6">
        <v>191</v>
      </c>
      <c r="E65" s="6">
        <v>315</v>
      </c>
      <c r="F65" s="6">
        <v>124</v>
      </c>
      <c r="G65" s="8">
        <v>744</v>
      </c>
      <c r="H65" s="12">
        <v>1488</v>
      </c>
    </row>
    <row r="66" spans="2:8" x14ac:dyDescent="0.2">
      <c r="B66" s="14" t="s">
        <v>116</v>
      </c>
      <c r="C66" s="39">
        <v>13</v>
      </c>
      <c r="D66" s="6">
        <v>364</v>
      </c>
      <c r="E66" s="6">
        <v>585</v>
      </c>
      <c r="F66" s="6">
        <v>221</v>
      </c>
      <c r="G66" s="8">
        <v>1326</v>
      </c>
      <c r="H66" s="12">
        <v>2652</v>
      </c>
    </row>
    <row r="67" spans="2:8" x14ac:dyDescent="0.2">
      <c r="B67" s="14" t="s">
        <v>117</v>
      </c>
      <c r="C67" s="39">
        <v>19</v>
      </c>
      <c r="D67" s="6">
        <v>503</v>
      </c>
      <c r="E67" s="6">
        <v>855</v>
      </c>
      <c r="F67" s="6">
        <v>378.56</v>
      </c>
      <c r="G67" s="8">
        <v>2271.36</v>
      </c>
      <c r="H67" s="12">
        <v>4542.72</v>
      </c>
    </row>
    <row r="68" spans="2:8" x14ac:dyDescent="0.2">
      <c r="B68" s="14" t="s">
        <v>118</v>
      </c>
      <c r="C68" s="39">
        <v>1</v>
      </c>
      <c r="D68" s="6">
        <v>28</v>
      </c>
      <c r="E68" s="6">
        <v>45</v>
      </c>
      <c r="F68" s="6">
        <v>17</v>
      </c>
      <c r="G68" s="8">
        <v>102</v>
      </c>
      <c r="H68" s="12">
        <v>204</v>
      </c>
    </row>
    <row r="69" spans="2:8" x14ac:dyDescent="0.2">
      <c r="B69" s="14" t="s">
        <v>119</v>
      </c>
      <c r="C69" s="39">
        <v>2</v>
      </c>
      <c r="D69" s="6">
        <v>65</v>
      </c>
      <c r="E69" s="6">
        <v>90</v>
      </c>
      <c r="F69" s="6">
        <v>25</v>
      </c>
      <c r="G69" s="8">
        <v>150</v>
      </c>
      <c r="H69" s="12">
        <v>300</v>
      </c>
    </row>
    <row r="70" spans="2:8" x14ac:dyDescent="0.2">
      <c r="B70" s="14" t="s">
        <v>120</v>
      </c>
      <c r="C70" s="39">
        <v>19</v>
      </c>
      <c r="D70" s="6">
        <v>456</v>
      </c>
      <c r="E70" s="6">
        <v>855</v>
      </c>
      <c r="F70" s="6">
        <v>399</v>
      </c>
      <c r="G70" s="8">
        <v>2394</v>
      </c>
      <c r="H70" s="12">
        <v>4788</v>
      </c>
    </row>
    <row r="71" spans="2:8" x14ac:dyDescent="0.2">
      <c r="B71" s="14" t="s">
        <v>121</v>
      </c>
      <c r="C71" s="39">
        <v>28</v>
      </c>
      <c r="D71" s="6">
        <v>740</v>
      </c>
      <c r="E71" s="6">
        <v>1260</v>
      </c>
      <c r="F71" s="6">
        <v>528.52</v>
      </c>
      <c r="G71" s="8">
        <v>3171.12</v>
      </c>
      <c r="H71" s="12">
        <v>6342.24</v>
      </c>
    </row>
    <row r="72" spans="2:8" x14ac:dyDescent="0.2">
      <c r="B72" s="14" t="s">
        <v>122</v>
      </c>
      <c r="C72" s="39">
        <v>242</v>
      </c>
      <c r="D72" s="6">
        <v>7001.5</v>
      </c>
      <c r="E72" s="6">
        <v>10890</v>
      </c>
      <c r="F72" s="6">
        <v>3888.5</v>
      </c>
      <c r="G72" s="8">
        <v>23331</v>
      </c>
      <c r="H72" s="12">
        <v>46662</v>
      </c>
    </row>
    <row r="73" spans="2:8" x14ac:dyDescent="0.2">
      <c r="B73" s="14" t="s">
        <v>123</v>
      </c>
      <c r="C73" s="39">
        <v>1</v>
      </c>
      <c r="D73" s="6">
        <v>24</v>
      </c>
      <c r="E73" s="6">
        <v>45</v>
      </c>
      <c r="F73" s="6">
        <v>21</v>
      </c>
      <c r="G73" s="8">
        <v>126</v>
      </c>
      <c r="H73" s="12">
        <v>252</v>
      </c>
    </row>
    <row r="74" spans="2:8" x14ac:dyDescent="0.2">
      <c r="B74" s="14" t="s">
        <v>124</v>
      </c>
      <c r="C74" s="39">
        <v>350</v>
      </c>
      <c r="D74" s="6">
        <v>7210</v>
      </c>
      <c r="E74" s="6">
        <v>15750</v>
      </c>
      <c r="F74" s="6">
        <v>8540</v>
      </c>
      <c r="G74" s="8">
        <v>51240</v>
      </c>
      <c r="H74" s="12">
        <v>102480</v>
      </c>
    </row>
    <row r="75" spans="2:8" x14ac:dyDescent="0.2">
      <c r="B75" s="14" t="s">
        <v>125</v>
      </c>
      <c r="C75" s="39">
        <v>2</v>
      </c>
      <c r="D75" s="6">
        <v>42</v>
      </c>
      <c r="E75" s="6">
        <v>90</v>
      </c>
      <c r="F75" s="6">
        <v>48</v>
      </c>
      <c r="G75" s="8">
        <v>288</v>
      </c>
      <c r="H75" s="12">
        <v>576</v>
      </c>
    </row>
    <row r="76" spans="2:8" x14ac:dyDescent="0.2">
      <c r="B76" s="14" t="s">
        <v>126</v>
      </c>
      <c r="C76" s="39">
        <v>102</v>
      </c>
      <c r="D76" s="6">
        <v>2830.5</v>
      </c>
      <c r="E76" s="6">
        <v>4590</v>
      </c>
      <c r="F76" s="6">
        <v>1761.05</v>
      </c>
      <c r="G76" s="8">
        <v>10566.3</v>
      </c>
      <c r="H76" s="12">
        <v>21132.6</v>
      </c>
    </row>
    <row r="77" spans="2:8" x14ac:dyDescent="0.2">
      <c r="B77" s="14" t="s">
        <v>127</v>
      </c>
      <c r="C77" s="39">
        <v>1</v>
      </c>
      <c r="D77" s="6">
        <v>24</v>
      </c>
      <c r="E77" s="6">
        <v>45</v>
      </c>
      <c r="F77" s="6">
        <v>21</v>
      </c>
      <c r="G77" s="8">
        <v>126</v>
      </c>
      <c r="H77" s="12">
        <v>252</v>
      </c>
    </row>
    <row r="78" spans="2:8" x14ac:dyDescent="0.2">
      <c r="B78" s="14" t="s">
        <v>128</v>
      </c>
      <c r="C78" s="39">
        <v>157</v>
      </c>
      <c r="D78" s="6">
        <v>4735.5</v>
      </c>
      <c r="E78" s="6">
        <v>7065</v>
      </c>
      <c r="F78" s="6">
        <v>2329.5</v>
      </c>
      <c r="G78" s="8">
        <v>13977</v>
      </c>
      <c r="H78" s="12">
        <v>27954</v>
      </c>
    </row>
    <row r="79" spans="2:8" x14ac:dyDescent="0.2">
      <c r="B79" s="14" t="s">
        <v>129</v>
      </c>
      <c r="C79" s="39">
        <v>2</v>
      </c>
      <c r="D79" s="6">
        <v>56</v>
      </c>
      <c r="E79" s="6">
        <v>90</v>
      </c>
      <c r="F79" s="6">
        <v>34</v>
      </c>
      <c r="G79" s="8">
        <v>204</v>
      </c>
      <c r="H79" s="12">
        <v>408</v>
      </c>
    </row>
    <row r="80" spans="2:8" x14ac:dyDescent="0.2">
      <c r="B80" s="14" t="s">
        <v>130</v>
      </c>
      <c r="C80" s="39">
        <v>75</v>
      </c>
      <c r="D80" s="6">
        <v>2121</v>
      </c>
      <c r="E80" s="6">
        <v>3375</v>
      </c>
      <c r="F80" s="6">
        <v>1254</v>
      </c>
      <c r="G80" s="8">
        <v>7524</v>
      </c>
      <c r="H80" s="12">
        <v>15048</v>
      </c>
    </row>
    <row r="81" spans="2:8" x14ac:dyDescent="0.2">
      <c r="B81" s="14" t="s">
        <v>131</v>
      </c>
      <c r="C81" s="39">
        <v>92</v>
      </c>
      <c r="D81" s="6">
        <v>2656.5</v>
      </c>
      <c r="E81" s="6">
        <v>4140</v>
      </c>
      <c r="F81" s="6">
        <v>1483.5</v>
      </c>
      <c r="G81" s="8">
        <v>8901</v>
      </c>
      <c r="H81" s="12">
        <v>17802</v>
      </c>
    </row>
    <row r="82" spans="2:8" x14ac:dyDescent="0.2">
      <c r="B82" s="14" t="s">
        <v>132</v>
      </c>
      <c r="C82" s="39">
        <v>7</v>
      </c>
      <c r="D82" s="6">
        <v>192.5</v>
      </c>
      <c r="E82" s="6">
        <v>315</v>
      </c>
      <c r="F82" s="6">
        <v>122.5</v>
      </c>
      <c r="G82" s="8">
        <v>735</v>
      </c>
      <c r="H82" s="12">
        <v>1470</v>
      </c>
    </row>
    <row r="83" spans="2:8" x14ac:dyDescent="0.2">
      <c r="B83" s="14" t="s">
        <v>133</v>
      </c>
      <c r="C83" s="39">
        <v>12</v>
      </c>
      <c r="D83" s="6">
        <v>330</v>
      </c>
      <c r="E83" s="6">
        <v>540</v>
      </c>
      <c r="F83" s="6">
        <v>210</v>
      </c>
      <c r="G83" s="8">
        <v>1260</v>
      </c>
      <c r="H83" s="12">
        <v>2520</v>
      </c>
    </row>
    <row r="84" spans="2:8" x14ac:dyDescent="0.2">
      <c r="B84" s="14" t="s">
        <v>134</v>
      </c>
      <c r="C84" s="39">
        <v>7</v>
      </c>
      <c r="D84" s="6">
        <v>196</v>
      </c>
      <c r="E84" s="6">
        <v>315</v>
      </c>
      <c r="F84" s="6">
        <v>119</v>
      </c>
      <c r="G84" s="8">
        <v>714</v>
      </c>
      <c r="H84" s="12">
        <v>1428</v>
      </c>
    </row>
    <row r="85" spans="2:8" x14ac:dyDescent="0.2">
      <c r="B85" s="14" t="s">
        <v>135</v>
      </c>
      <c r="C85" s="39">
        <v>158</v>
      </c>
      <c r="D85" s="6">
        <v>4308</v>
      </c>
      <c r="E85" s="6">
        <v>7110</v>
      </c>
      <c r="F85" s="6">
        <v>2863.69</v>
      </c>
      <c r="G85" s="8">
        <v>17182.14</v>
      </c>
      <c r="H85" s="12">
        <v>34364.28</v>
      </c>
    </row>
    <row r="86" spans="2:8" x14ac:dyDescent="0.2">
      <c r="B86" s="14" t="s">
        <v>136</v>
      </c>
      <c r="C86" s="39">
        <v>7</v>
      </c>
      <c r="D86" s="6">
        <v>168</v>
      </c>
      <c r="E86" s="6">
        <v>315</v>
      </c>
      <c r="F86" s="6">
        <v>147</v>
      </c>
      <c r="G86" s="8">
        <v>882</v>
      </c>
      <c r="H86" s="12">
        <v>1764</v>
      </c>
    </row>
    <row r="87" spans="2:8" x14ac:dyDescent="0.2">
      <c r="B87" s="14" t="s">
        <v>137</v>
      </c>
      <c r="C87" s="39">
        <v>93</v>
      </c>
      <c r="D87" s="6">
        <v>2557.5</v>
      </c>
      <c r="E87" s="6">
        <v>4185</v>
      </c>
      <c r="F87" s="6">
        <v>1627.5</v>
      </c>
      <c r="G87" s="8">
        <v>9765</v>
      </c>
      <c r="H87" s="12">
        <v>19530</v>
      </c>
    </row>
    <row r="88" spans="2:8" x14ac:dyDescent="0.2">
      <c r="B88" s="14" t="s">
        <v>138</v>
      </c>
      <c r="C88" s="39">
        <v>1</v>
      </c>
      <c r="D88" s="6">
        <v>28</v>
      </c>
      <c r="E88" s="6">
        <v>45</v>
      </c>
      <c r="F88" s="6">
        <v>17</v>
      </c>
      <c r="G88" s="8">
        <v>102</v>
      </c>
      <c r="H88" s="12">
        <v>204</v>
      </c>
    </row>
    <row r="89" spans="2:8" x14ac:dyDescent="0.2">
      <c r="B89" s="14" t="s">
        <v>139</v>
      </c>
      <c r="C89" s="39">
        <v>22</v>
      </c>
      <c r="D89" s="6">
        <v>715</v>
      </c>
      <c r="E89" s="6">
        <v>990</v>
      </c>
      <c r="F89" s="6">
        <v>275</v>
      </c>
      <c r="G89" s="8">
        <v>1650</v>
      </c>
      <c r="H89" s="12">
        <v>3300</v>
      </c>
    </row>
    <row r="90" spans="2:8" x14ac:dyDescent="0.2">
      <c r="B90" s="14" t="s">
        <v>140</v>
      </c>
      <c r="C90" s="39">
        <v>4</v>
      </c>
      <c r="D90" s="6">
        <v>122</v>
      </c>
      <c r="E90" s="6">
        <v>180</v>
      </c>
      <c r="F90" s="6">
        <v>58</v>
      </c>
      <c r="G90" s="8">
        <v>348</v>
      </c>
      <c r="H90" s="12">
        <v>696</v>
      </c>
    </row>
    <row r="91" spans="2:8" x14ac:dyDescent="0.2">
      <c r="B91" s="14" t="s">
        <v>141</v>
      </c>
      <c r="C91" s="39">
        <v>3</v>
      </c>
      <c r="D91" s="6">
        <v>97.5</v>
      </c>
      <c r="E91" s="6">
        <v>135</v>
      </c>
      <c r="F91" s="6">
        <v>37.5</v>
      </c>
      <c r="G91" s="8">
        <v>225</v>
      </c>
      <c r="H91" s="12">
        <v>450</v>
      </c>
    </row>
    <row r="92" spans="2:8" x14ac:dyDescent="0.2">
      <c r="B92" s="14" t="s">
        <v>142</v>
      </c>
      <c r="C92" s="39">
        <v>20</v>
      </c>
      <c r="D92" s="6">
        <v>622</v>
      </c>
      <c r="E92" s="6">
        <v>900</v>
      </c>
      <c r="F92" s="6">
        <v>278</v>
      </c>
      <c r="G92" s="8">
        <v>1668</v>
      </c>
      <c r="H92" s="12">
        <v>3336</v>
      </c>
    </row>
    <row r="93" spans="2:8" x14ac:dyDescent="0.2">
      <c r="B93" s="14" t="s">
        <v>143</v>
      </c>
      <c r="C93" s="39">
        <v>13</v>
      </c>
      <c r="D93" s="6">
        <v>357.5</v>
      </c>
      <c r="E93" s="6">
        <v>585</v>
      </c>
      <c r="F93" s="6">
        <v>227.5</v>
      </c>
      <c r="G93" s="8">
        <v>1365</v>
      </c>
      <c r="H93" s="12">
        <v>2730</v>
      </c>
    </row>
    <row r="94" spans="2:8" x14ac:dyDescent="0.2">
      <c r="B94" s="14" t="s">
        <v>144</v>
      </c>
      <c r="C94" s="39">
        <v>25</v>
      </c>
      <c r="D94" s="6">
        <v>600</v>
      </c>
      <c r="E94" s="6">
        <v>1125</v>
      </c>
      <c r="F94" s="6">
        <v>525</v>
      </c>
      <c r="G94" s="8">
        <v>3150</v>
      </c>
      <c r="H94" s="12">
        <v>6300</v>
      </c>
    </row>
    <row r="95" spans="2:8" x14ac:dyDescent="0.2">
      <c r="B95" s="14" t="s">
        <v>145</v>
      </c>
      <c r="C95" s="39">
        <v>10</v>
      </c>
      <c r="D95" s="6">
        <v>275</v>
      </c>
      <c r="E95" s="6">
        <v>450</v>
      </c>
      <c r="F95" s="6">
        <v>175</v>
      </c>
      <c r="G95" s="8">
        <v>1050</v>
      </c>
      <c r="H95" s="12">
        <v>2100</v>
      </c>
    </row>
    <row r="96" spans="2:8" x14ac:dyDescent="0.2">
      <c r="B96" s="14" t="s">
        <v>146</v>
      </c>
      <c r="C96" s="39">
        <v>3</v>
      </c>
      <c r="D96" s="6">
        <v>97.5</v>
      </c>
      <c r="E96" s="6">
        <v>135</v>
      </c>
      <c r="F96" s="6">
        <v>37.5</v>
      </c>
      <c r="G96" s="8">
        <v>225</v>
      </c>
      <c r="H96" s="12">
        <v>450</v>
      </c>
    </row>
    <row r="97" spans="2:8" x14ac:dyDescent="0.2">
      <c r="B97" s="14" t="s">
        <v>147</v>
      </c>
      <c r="C97" s="39">
        <v>49</v>
      </c>
      <c r="D97" s="6">
        <v>1764</v>
      </c>
      <c r="E97" s="6">
        <v>2205</v>
      </c>
      <c r="F97" s="6">
        <v>441</v>
      </c>
      <c r="G97" s="8">
        <v>2646</v>
      </c>
      <c r="H97" s="12">
        <v>5292</v>
      </c>
    </row>
    <row r="98" spans="2:8" x14ac:dyDescent="0.2">
      <c r="B98" s="14" t="s">
        <v>148</v>
      </c>
      <c r="C98" s="39">
        <v>19</v>
      </c>
      <c r="D98" s="6">
        <v>555</v>
      </c>
      <c r="E98" s="6">
        <v>855</v>
      </c>
      <c r="F98" s="6">
        <v>300</v>
      </c>
      <c r="G98" s="8">
        <v>1800</v>
      </c>
      <c r="H98" s="12">
        <v>3600</v>
      </c>
    </row>
    <row r="99" spans="2:8" x14ac:dyDescent="0.2">
      <c r="B99" s="14" t="s">
        <v>149</v>
      </c>
      <c r="C99" s="39">
        <v>10</v>
      </c>
      <c r="D99" s="6">
        <v>330</v>
      </c>
      <c r="E99" s="6">
        <v>450</v>
      </c>
      <c r="F99" s="6">
        <v>137.03</v>
      </c>
      <c r="G99" s="8">
        <v>822.18000000000006</v>
      </c>
      <c r="H99" s="12">
        <v>1644.3600000000001</v>
      </c>
    </row>
    <row r="100" spans="2:8" x14ac:dyDescent="0.2">
      <c r="B100" s="14" t="s">
        <v>150</v>
      </c>
      <c r="C100" s="39">
        <v>20</v>
      </c>
      <c r="D100" s="6">
        <v>610</v>
      </c>
      <c r="E100" s="6">
        <v>900</v>
      </c>
      <c r="F100" s="6">
        <v>290</v>
      </c>
      <c r="G100" s="8">
        <v>1740</v>
      </c>
      <c r="H100" s="12">
        <v>3480</v>
      </c>
    </row>
    <row r="101" spans="2:8" x14ac:dyDescent="0.2">
      <c r="B101" s="14" t="s">
        <v>151</v>
      </c>
      <c r="C101" s="39">
        <v>11</v>
      </c>
      <c r="D101" s="6">
        <v>318</v>
      </c>
      <c r="E101" s="6">
        <v>495</v>
      </c>
      <c r="F101" s="6">
        <v>177</v>
      </c>
      <c r="G101" s="8">
        <v>1062</v>
      </c>
      <c r="H101" s="12">
        <v>2124</v>
      </c>
    </row>
    <row r="102" spans="2:8" x14ac:dyDescent="0.2">
      <c r="B102" s="14" t="s">
        <v>152</v>
      </c>
      <c r="C102" s="39">
        <v>70</v>
      </c>
      <c r="D102" s="6">
        <v>1680</v>
      </c>
      <c r="E102" s="6">
        <v>3150</v>
      </c>
      <c r="F102" s="6">
        <v>1470</v>
      </c>
      <c r="G102" s="8">
        <v>8820</v>
      </c>
      <c r="H102" s="12">
        <v>17640</v>
      </c>
    </row>
    <row r="103" spans="2:8" x14ac:dyDescent="0.2">
      <c r="B103" s="14" t="s">
        <v>153</v>
      </c>
      <c r="C103" s="39">
        <v>4</v>
      </c>
      <c r="D103" s="6">
        <v>132</v>
      </c>
      <c r="E103" s="6">
        <v>180</v>
      </c>
      <c r="F103" s="6">
        <v>48</v>
      </c>
      <c r="G103" s="8">
        <v>288</v>
      </c>
      <c r="H103" s="12">
        <v>576</v>
      </c>
    </row>
    <row r="104" spans="2:8" x14ac:dyDescent="0.2">
      <c r="B104" s="14" t="s">
        <v>154</v>
      </c>
      <c r="C104" s="39">
        <v>9</v>
      </c>
      <c r="D104" s="6">
        <v>231</v>
      </c>
      <c r="E104" s="6">
        <v>405</v>
      </c>
      <c r="F104" s="6">
        <v>174</v>
      </c>
      <c r="G104" s="8">
        <v>1044</v>
      </c>
      <c r="H104" s="12">
        <v>2088</v>
      </c>
    </row>
    <row r="105" spans="2:8" x14ac:dyDescent="0.2">
      <c r="B105" s="14" t="s">
        <v>155</v>
      </c>
      <c r="C105" s="39">
        <v>9</v>
      </c>
      <c r="D105" s="6">
        <v>259.5</v>
      </c>
      <c r="E105" s="6">
        <v>405</v>
      </c>
      <c r="F105" s="6">
        <v>145.5</v>
      </c>
      <c r="G105" s="8">
        <v>873</v>
      </c>
      <c r="H105" s="12">
        <v>1746</v>
      </c>
    </row>
    <row r="106" spans="2:8" x14ac:dyDescent="0.2">
      <c r="B106" s="14" t="s">
        <v>156</v>
      </c>
      <c r="C106" s="39">
        <v>8</v>
      </c>
      <c r="D106" s="6">
        <v>244</v>
      </c>
      <c r="E106" s="6">
        <v>360</v>
      </c>
      <c r="F106" s="6">
        <v>116</v>
      </c>
      <c r="G106" s="8">
        <v>696</v>
      </c>
      <c r="H106" s="12">
        <v>1392</v>
      </c>
    </row>
    <row r="107" spans="2:8" x14ac:dyDescent="0.2">
      <c r="B107" s="14" t="s">
        <v>157</v>
      </c>
      <c r="C107" s="39">
        <v>4</v>
      </c>
      <c r="D107" s="6">
        <v>96</v>
      </c>
      <c r="E107" s="6">
        <v>180</v>
      </c>
      <c r="F107" s="6">
        <v>84</v>
      </c>
      <c r="G107" s="8">
        <v>504</v>
      </c>
      <c r="H107" s="12">
        <v>1008</v>
      </c>
    </row>
    <row r="108" spans="2:8" x14ac:dyDescent="0.2">
      <c r="B108" s="14" t="s">
        <v>158</v>
      </c>
      <c r="C108" s="39">
        <v>1</v>
      </c>
      <c r="D108" s="6">
        <v>28</v>
      </c>
      <c r="E108" s="6">
        <v>45</v>
      </c>
      <c r="F108" s="6">
        <v>17</v>
      </c>
      <c r="G108" s="8">
        <v>102</v>
      </c>
      <c r="H108" s="12">
        <v>204</v>
      </c>
    </row>
    <row r="109" spans="2:8" x14ac:dyDescent="0.2">
      <c r="B109" s="14" t="s">
        <v>159</v>
      </c>
      <c r="C109" s="39">
        <v>164</v>
      </c>
      <c r="D109" s="6">
        <v>4510</v>
      </c>
      <c r="E109" s="6">
        <v>7380</v>
      </c>
      <c r="F109" s="6">
        <v>2870</v>
      </c>
      <c r="G109" s="8">
        <v>17220</v>
      </c>
      <c r="H109" s="12">
        <v>34440</v>
      </c>
    </row>
    <row r="110" spans="2:8" x14ac:dyDescent="0.2">
      <c r="B110" s="14" t="s">
        <v>237</v>
      </c>
      <c r="C110" s="39">
        <v>1</v>
      </c>
      <c r="D110" s="6">
        <v>33</v>
      </c>
      <c r="E110" s="6">
        <v>45</v>
      </c>
      <c r="F110" s="6">
        <v>12</v>
      </c>
      <c r="G110" s="8">
        <v>72</v>
      </c>
      <c r="H110" s="12">
        <v>144</v>
      </c>
    </row>
    <row r="111" spans="2:8" x14ac:dyDescent="0.2">
      <c r="B111" s="14" t="s">
        <v>160</v>
      </c>
      <c r="C111" s="39">
        <v>1</v>
      </c>
      <c r="D111" s="6">
        <v>32.5</v>
      </c>
      <c r="E111" s="6">
        <v>45</v>
      </c>
      <c r="F111" s="6">
        <v>12.5</v>
      </c>
      <c r="G111" s="8">
        <v>75</v>
      </c>
      <c r="H111" s="12">
        <v>150</v>
      </c>
    </row>
    <row r="112" spans="2:8" x14ac:dyDescent="0.2">
      <c r="B112" s="14" t="s">
        <v>238</v>
      </c>
      <c r="C112" s="39">
        <v>3</v>
      </c>
      <c r="D112" s="6">
        <v>91.5</v>
      </c>
      <c r="E112" s="6">
        <v>135</v>
      </c>
      <c r="F112" s="6">
        <v>43.5</v>
      </c>
      <c r="G112" s="8">
        <v>261</v>
      </c>
      <c r="H112" s="12">
        <v>522</v>
      </c>
    </row>
    <row r="113" spans="2:8" x14ac:dyDescent="0.2">
      <c r="B113" s="14" t="s">
        <v>239</v>
      </c>
      <c r="C113" s="39">
        <v>2</v>
      </c>
      <c r="D113" s="6">
        <v>48</v>
      </c>
      <c r="E113" s="6">
        <v>90</v>
      </c>
      <c r="F113" s="6">
        <v>42</v>
      </c>
      <c r="G113" s="8">
        <v>252</v>
      </c>
      <c r="H113" s="12">
        <v>504</v>
      </c>
    </row>
    <row r="114" spans="2:8" x14ac:dyDescent="0.2">
      <c r="B114" s="14" t="s">
        <v>161</v>
      </c>
      <c r="C114" s="39">
        <v>1</v>
      </c>
      <c r="D114" s="6">
        <v>30.5</v>
      </c>
      <c r="E114" s="6">
        <v>45</v>
      </c>
      <c r="F114" s="6">
        <v>14.5</v>
      </c>
      <c r="G114" s="8">
        <v>87</v>
      </c>
      <c r="H114" s="12">
        <v>174</v>
      </c>
    </row>
    <row r="115" spans="2:8" x14ac:dyDescent="0.2">
      <c r="B115" s="14" t="s">
        <v>162</v>
      </c>
      <c r="C115" s="39">
        <v>243</v>
      </c>
      <c r="D115" s="6">
        <v>6804</v>
      </c>
      <c r="E115" s="6">
        <v>10935</v>
      </c>
      <c r="F115" s="6">
        <v>4158.68</v>
      </c>
      <c r="G115" s="8">
        <v>24952.079999999998</v>
      </c>
      <c r="H115" s="12">
        <v>49904.159999999996</v>
      </c>
    </row>
    <row r="116" spans="2:8" x14ac:dyDescent="0.2">
      <c r="B116" s="14" t="s">
        <v>240</v>
      </c>
      <c r="C116" s="39">
        <v>1</v>
      </c>
      <c r="D116" s="6">
        <v>28</v>
      </c>
      <c r="E116" s="6">
        <v>45</v>
      </c>
      <c r="F116" s="6">
        <v>17</v>
      </c>
      <c r="G116" s="8">
        <v>102</v>
      </c>
      <c r="H116" s="12">
        <v>204</v>
      </c>
    </row>
    <row r="117" spans="2:8" x14ac:dyDescent="0.2">
      <c r="B117" s="14" t="s">
        <v>241</v>
      </c>
      <c r="C117" s="39">
        <v>3</v>
      </c>
      <c r="D117" s="6">
        <v>97.5</v>
      </c>
      <c r="E117" s="6">
        <v>135</v>
      </c>
      <c r="F117" s="6">
        <v>37.5</v>
      </c>
      <c r="G117" s="8">
        <v>225</v>
      </c>
      <c r="H117" s="12">
        <v>450</v>
      </c>
    </row>
    <row r="118" spans="2:8" x14ac:dyDescent="0.2">
      <c r="B118" s="14" t="s">
        <v>163</v>
      </c>
      <c r="C118" s="39">
        <v>29</v>
      </c>
      <c r="D118" s="6">
        <v>884.5</v>
      </c>
      <c r="E118" s="6">
        <v>1305</v>
      </c>
      <c r="F118" s="6">
        <v>420.5</v>
      </c>
      <c r="G118" s="8">
        <v>2523</v>
      </c>
      <c r="H118" s="12">
        <v>5046</v>
      </c>
    </row>
    <row r="119" spans="2:8" x14ac:dyDescent="0.2">
      <c r="B119" s="14" t="s">
        <v>242</v>
      </c>
      <c r="C119" s="39">
        <v>2</v>
      </c>
      <c r="D119" s="6">
        <v>56</v>
      </c>
      <c r="E119" s="6">
        <v>90</v>
      </c>
      <c r="F119" s="6">
        <v>34</v>
      </c>
      <c r="G119" s="8">
        <v>204</v>
      </c>
      <c r="H119" s="12">
        <v>408</v>
      </c>
    </row>
    <row r="120" spans="2:8" x14ac:dyDescent="0.2">
      <c r="B120" s="14" t="s">
        <v>164</v>
      </c>
      <c r="C120" s="39">
        <v>1</v>
      </c>
      <c r="D120" s="6">
        <v>28</v>
      </c>
      <c r="E120" s="6">
        <v>45</v>
      </c>
      <c r="F120" s="6">
        <v>17</v>
      </c>
      <c r="G120" s="8">
        <v>102</v>
      </c>
      <c r="H120" s="12">
        <v>204</v>
      </c>
    </row>
    <row r="121" spans="2:8" x14ac:dyDescent="0.2">
      <c r="B121" s="14" t="s">
        <v>165</v>
      </c>
      <c r="C121" s="39">
        <v>30</v>
      </c>
      <c r="D121" s="6">
        <v>840</v>
      </c>
      <c r="E121" s="6">
        <v>1350</v>
      </c>
      <c r="F121" s="6">
        <v>510</v>
      </c>
      <c r="G121" s="8">
        <v>3060</v>
      </c>
      <c r="H121" s="12">
        <v>6120</v>
      </c>
    </row>
    <row r="122" spans="2:8" x14ac:dyDescent="0.2">
      <c r="B122" s="14" t="s">
        <v>166</v>
      </c>
      <c r="C122" s="39">
        <v>96</v>
      </c>
      <c r="D122" s="6">
        <v>2496</v>
      </c>
      <c r="E122" s="6">
        <v>4320</v>
      </c>
      <c r="F122" s="6">
        <v>1824</v>
      </c>
      <c r="G122" s="8">
        <v>10944</v>
      </c>
      <c r="H122" s="12">
        <v>21888</v>
      </c>
    </row>
    <row r="123" spans="2:8" x14ac:dyDescent="0.2">
      <c r="B123" s="14" t="s">
        <v>167</v>
      </c>
      <c r="C123" s="39">
        <v>26</v>
      </c>
      <c r="D123" s="6">
        <v>715</v>
      </c>
      <c r="E123" s="6">
        <v>1170</v>
      </c>
      <c r="F123" s="6">
        <v>455</v>
      </c>
      <c r="G123" s="8">
        <v>2730</v>
      </c>
      <c r="H123" s="12">
        <v>5460</v>
      </c>
    </row>
    <row r="124" spans="2:8" x14ac:dyDescent="0.2">
      <c r="B124" s="14" t="s">
        <v>168</v>
      </c>
      <c r="C124" s="39">
        <v>3</v>
      </c>
      <c r="D124" s="6">
        <v>84</v>
      </c>
      <c r="E124" s="6">
        <v>135</v>
      </c>
      <c r="F124" s="6">
        <v>51</v>
      </c>
      <c r="G124" s="8">
        <v>306</v>
      </c>
      <c r="H124" s="12">
        <v>612</v>
      </c>
    </row>
    <row r="125" spans="2:8" x14ac:dyDescent="0.2">
      <c r="B125" s="14" t="s">
        <v>243</v>
      </c>
      <c r="C125" s="39">
        <v>1</v>
      </c>
      <c r="D125" s="6">
        <v>28</v>
      </c>
      <c r="E125" s="6">
        <v>45</v>
      </c>
      <c r="F125" s="6">
        <v>17</v>
      </c>
      <c r="G125" s="8">
        <v>102</v>
      </c>
      <c r="H125" s="12">
        <v>204</v>
      </c>
    </row>
    <row r="126" spans="2:8" x14ac:dyDescent="0.2">
      <c r="B126" s="14" t="s">
        <v>169</v>
      </c>
      <c r="C126" s="39">
        <v>183</v>
      </c>
      <c r="D126" s="6">
        <v>4392</v>
      </c>
      <c r="E126" s="6">
        <v>8235</v>
      </c>
      <c r="F126" s="6">
        <v>3843</v>
      </c>
      <c r="G126" s="8">
        <v>23058</v>
      </c>
      <c r="H126" s="12">
        <v>46116</v>
      </c>
    </row>
    <row r="127" spans="2:8" x14ac:dyDescent="0.2">
      <c r="B127" s="14" t="s">
        <v>170</v>
      </c>
      <c r="C127" s="39">
        <v>36</v>
      </c>
      <c r="D127" s="6">
        <v>864</v>
      </c>
      <c r="E127" s="6">
        <v>1620</v>
      </c>
      <c r="F127" s="6">
        <v>756</v>
      </c>
      <c r="G127" s="8">
        <v>4536</v>
      </c>
      <c r="H127" s="12">
        <v>9072</v>
      </c>
    </row>
    <row r="128" spans="2:8" x14ac:dyDescent="0.2">
      <c r="B128" s="14" t="s">
        <v>171</v>
      </c>
      <c r="C128" s="39">
        <v>27</v>
      </c>
      <c r="D128" s="6">
        <v>648</v>
      </c>
      <c r="E128" s="6">
        <v>1215</v>
      </c>
      <c r="F128" s="6">
        <v>567</v>
      </c>
      <c r="G128" s="8">
        <v>3402</v>
      </c>
      <c r="H128" s="12">
        <v>6804</v>
      </c>
    </row>
    <row r="129" spans="2:8" x14ac:dyDescent="0.2">
      <c r="B129" s="14" t="s">
        <v>172</v>
      </c>
      <c r="C129" s="39">
        <v>52</v>
      </c>
      <c r="D129" s="6">
        <v>1430</v>
      </c>
      <c r="E129" s="6">
        <v>2340</v>
      </c>
      <c r="F129" s="6">
        <v>910</v>
      </c>
      <c r="G129" s="8">
        <v>5460</v>
      </c>
      <c r="H129" s="12">
        <v>10920</v>
      </c>
    </row>
    <row r="130" spans="2:8" x14ac:dyDescent="0.2">
      <c r="B130" s="14" t="s">
        <v>173</v>
      </c>
      <c r="C130" s="39">
        <v>2</v>
      </c>
      <c r="D130" s="6">
        <v>56</v>
      </c>
      <c r="E130" s="6">
        <v>90</v>
      </c>
      <c r="F130" s="6">
        <v>34</v>
      </c>
      <c r="G130" s="8">
        <v>204</v>
      </c>
      <c r="H130" s="12">
        <v>408</v>
      </c>
    </row>
    <row r="131" spans="2:8" x14ac:dyDescent="0.2">
      <c r="B131" s="14" t="s">
        <v>174</v>
      </c>
      <c r="C131" s="39">
        <v>19</v>
      </c>
      <c r="D131" s="6">
        <v>499</v>
      </c>
      <c r="E131" s="6">
        <v>855</v>
      </c>
      <c r="F131" s="6">
        <v>356</v>
      </c>
      <c r="G131" s="8">
        <v>2136</v>
      </c>
      <c r="H131" s="12">
        <v>4272</v>
      </c>
    </row>
    <row r="132" spans="2:8" x14ac:dyDescent="0.2">
      <c r="B132" s="14" t="s">
        <v>175</v>
      </c>
      <c r="C132" s="39">
        <v>1</v>
      </c>
      <c r="D132" s="6">
        <v>26</v>
      </c>
      <c r="E132" s="6">
        <v>45</v>
      </c>
      <c r="F132" s="6">
        <v>19</v>
      </c>
      <c r="G132" s="8">
        <v>114</v>
      </c>
      <c r="H132" s="12">
        <v>228</v>
      </c>
    </row>
    <row r="133" spans="2:8" x14ac:dyDescent="0.2">
      <c r="B133" s="14" t="s">
        <v>176</v>
      </c>
      <c r="C133" s="39">
        <v>7</v>
      </c>
      <c r="D133" s="6">
        <v>192.5</v>
      </c>
      <c r="E133" s="6">
        <v>315</v>
      </c>
      <c r="F133" s="6">
        <v>122.5</v>
      </c>
      <c r="G133" s="8">
        <v>735</v>
      </c>
      <c r="H133" s="12">
        <v>1470</v>
      </c>
    </row>
    <row r="134" spans="2:8" x14ac:dyDescent="0.2">
      <c r="B134" s="14" t="s">
        <v>177</v>
      </c>
      <c r="C134" s="39">
        <v>9</v>
      </c>
      <c r="D134" s="6">
        <v>272.5</v>
      </c>
      <c r="E134" s="6">
        <v>405</v>
      </c>
      <c r="F134" s="6">
        <v>132.5</v>
      </c>
      <c r="G134" s="8">
        <v>795</v>
      </c>
      <c r="H134" s="12">
        <v>1590</v>
      </c>
    </row>
    <row r="135" spans="2:8" x14ac:dyDescent="0.2">
      <c r="B135" s="14" t="s">
        <v>178</v>
      </c>
      <c r="C135" s="39">
        <v>16</v>
      </c>
      <c r="D135" s="6">
        <v>520</v>
      </c>
      <c r="E135" s="6">
        <v>720</v>
      </c>
      <c r="F135" s="6">
        <v>200</v>
      </c>
      <c r="G135" s="8">
        <v>1200</v>
      </c>
      <c r="H135" s="12">
        <v>2400</v>
      </c>
    </row>
    <row r="136" spans="2:8" x14ac:dyDescent="0.2">
      <c r="B136" s="14" t="s">
        <v>179</v>
      </c>
      <c r="C136" s="39">
        <v>2</v>
      </c>
      <c r="D136" s="6">
        <v>56</v>
      </c>
      <c r="E136" s="6">
        <v>90</v>
      </c>
      <c r="F136" s="6">
        <v>34</v>
      </c>
      <c r="G136" s="8">
        <v>204</v>
      </c>
      <c r="H136" s="12">
        <v>408</v>
      </c>
    </row>
    <row r="137" spans="2:8" x14ac:dyDescent="0.2">
      <c r="B137" s="14" t="s">
        <v>244</v>
      </c>
      <c r="C137" s="39">
        <v>1</v>
      </c>
      <c r="D137" s="6">
        <v>28</v>
      </c>
      <c r="E137" s="6">
        <v>45</v>
      </c>
      <c r="F137" s="6">
        <v>17</v>
      </c>
      <c r="G137" s="8">
        <v>102</v>
      </c>
      <c r="H137" s="12">
        <v>204</v>
      </c>
    </row>
    <row r="138" spans="2:8" x14ac:dyDescent="0.2">
      <c r="B138" s="14" t="s">
        <v>180</v>
      </c>
      <c r="C138" s="39">
        <v>11</v>
      </c>
      <c r="D138" s="6">
        <v>335.5</v>
      </c>
      <c r="E138" s="6">
        <v>495</v>
      </c>
      <c r="F138" s="6">
        <v>159.5</v>
      </c>
      <c r="G138" s="8">
        <v>957</v>
      </c>
      <c r="H138" s="12">
        <v>1914</v>
      </c>
    </row>
    <row r="139" spans="2:8" x14ac:dyDescent="0.2">
      <c r="B139" s="14" t="s">
        <v>181</v>
      </c>
      <c r="C139" s="39">
        <v>8</v>
      </c>
      <c r="D139" s="6">
        <v>192</v>
      </c>
      <c r="E139" s="6">
        <v>360</v>
      </c>
      <c r="F139" s="6">
        <v>168</v>
      </c>
      <c r="G139" s="8">
        <v>1008</v>
      </c>
      <c r="H139" s="12">
        <v>2016</v>
      </c>
    </row>
    <row r="140" spans="2:8" x14ac:dyDescent="0.2">
      <c r="B140" s="14" t="s">
        <v>182</v>
      </c>
      <c r="C140" s="39">
        <v>3</v>
      </c>
      <c r="D140" s="6">
        <v>72</v>
      </c>
      <c r="E140" s="6">
        <v>135</v>
      </c>
      <c r="F140" s="6">
        <v>63</v>
      </c>
      <c r="G140" s="8">
        <v>378</v>
      </c>
      <c r="H140" s="12">
        <v>756</v>
      </c>
    </row>
    <row r="141" spans="2:8" x14ac:dyDescent="0.2">
      <c r="B141" s="14" t="s">
        <v>183</v>
      </c>
      <c r="C141" s="39">
        <v>2</v>
      </c>
      <c r="D141" s="6">
        <v>61</v>
      </c>
      <c r="E141" s="6">
        <v>90</v>
      </c>
      <c r="F141" s="6">
        <v>29</v>
      </c>
      <c r="G141" s="8">
        <v>174</v>
      </c>
      <c r="H141" s="12">
        <v>348</v>
      </c>
    </row>
    <row r="142" spans="2:8" x14ac:dyDescent="0.2">
      <c r="B142" s="14" t="s">
        <v>184</v>
      </c>
      <c r="C142" s="39">
        <v>30</v>
      </c>
      <c r="D142" s="6">
        <v>915</v>
      </c>
      <c r="E142" s="6">
        <v>1350</v>
      </c>
      <c r="F142" s="6">
        <v>435</v>
      </c>
      <c r="G142" s="8">
        <v>2610</v>
      </c>
      <c r="H142" s="12">
        <v>5220</v>
      </c>
    </row>
    <row r="143" spans="2:8" x14ac:dyDescent="0.2">
      <c r="B143" s="14" t="s">
        <v>185</v>
      </c>
      <c r="C143" s="39">
        <v>1</v>
      </c>
      <c r="D143" s="6">
        <v>30.5</v>
      </c>
      <c r="E143" s="6">
        <v>45</v>
      </c>
      <c r="F143" s="6">
        <v>14.5</v>
      </c>
      <c r="G143" s="8">
        <v>87</v>
      </c>
      <c r="H143" s="12">
        <v>174</v>
      </c>
    </row>
    <row r="144" spans="2:8" x14ac:dyDescent="0.2">
      <c r="B144" s="14" t="s">
        <v>186</v>
      </c>
      <c r="C144" s="39">
        <v>2</v>
      </c>
      <c r="D144" s="6">
        <v>61</v>
      </c>
      <c r="E144" s="6">
        <v>90</v>
      </c>
      <c r="F144" s="6">
        <v>29</v>
      </c>
      <c r="G144" s="8">
        <v>174</v>
      </c>
      <c r="H144" s="12">
        <v>348</v>
      </c>
    </row>
    <row r="145" spans="2:8" x14ac:dyDescent="0.2">
      <c r="B145" s="14" t="s">
        <v>187</v>
      </c>
      <c r="C145" s="39">
        <v>12</v>
      </c>
      <c r="D145" s="6">
        <v>396</v>
      </c>
      <c r="E145" s="6">
        <v>540</v>
      </c>
      <c r="F145" s="6">
        <v>144</v>
      </c>
      <c r="G145" s="8">
        <v>864</v>
      </c>
      <c r="H145" s="12">
        <v>1728</v>
      </c>
    </row>
    <row r="146" spans="2:8" x14ac:dyDescent="0.2">
      <c r="B146" s="14" t="s">
        <v>188</v>
      </c>
      <c r="C146" s="39">
        <v>7</v>
      </c>
      <c r="D146" s="6">
        <v>196</v>
      </c>
      <c r="E146" s="6">
        <v>315</v>
      </c>
      <c r="F146" s="6">
        <v>119</v>
      </c>
      <c r="G146" s="8">
        <v>714</v>
      </c>
      <c r="H146" s="12">
        <v>1428</v>
      </c>
    </row>
    <row r="147" spans="2:8" x14ac:dyDescent="0.2">
      <c r="B147" s="14" t="s">
        <v>189</v>
      </c>
      <c r="C147" s="39">
        <v>11</v>
      </c>
      <c r="D147" s="6">
        <v>302.5</v>
      </c>
      <c r="E147" s="6">
        <v>495</v>
      </c>
      <c r="F147" s="6">
        <v>192.5</v>
      </c>
      <c r="G147" s="8">
        <v>1155</v>
      </c>
      <c r="H147" s="12">
        <v>2310</v>
      </c>
    </row>
    <row r="148" spans="2:8" x14ac:dyDescent="0.2">
      <c r="B148" s="14" t="s">
        <v>190</v>
      </c>
      <c r="C148" s="39">
        <v>1</v>
      </c>
      <c r="D148" s="6">
        <v>30.5</v>
      </c>
      <c r="E148" s="6">
        <v>45</v>
      </c>
      <c r="F148" s="6">
        <v>14.5</v>
      </c>
      <c r="G148" s="8">
        <v>87</v>
      </c>
      <c r="H148" s="12">
        <v>174</v>
      </c>
    </row>
    <row r="149" spans="2:8" x14ac:dyDescent="0.2">
      <c r="B149" s="14" t="s">
        <v>191</v>
      </c>
      <c r="C149" s="39">
        <v>2</v>
      </c>
      <c r="D149" s="6">
        <v>61</v>
      </c>
      <c r="E149" s="6">
        <v>90</v>
      </c>
      <c r="F149" s="6">
        <v>29</v>
      </c>
      <c r="G149" s="8">
        <v>174</v>
      </c>
      <c r="H149" s="12">
        <v>348</v>
      </c>
    </row>
    <row r="150" spans="2:8" x14ac:dyDescent="0.2">
      <c r="B150" s="14" t="s">
        <v>192</v>
      </c>
      <c r="C150" s="39">
        <v>36</v>
      </c>
      <c r="D150" s="6">
        <v>995.5</v>
      </c>
      <c r="E150" s="6">
        <v>1620</v>
      </c>
      <c r="F150" s="6">
        <v>624.5</v>
      </c>
      <c r="G150" s="8">
        <v>3747</v>
      </c>
      <c r="H150" s="12">
        <v>7494</v>
      </c>
    </row>
    <row r="151" spans="2:8" x14ac:dyDescent="0.2">
      <c r="B151" s="14" t="s">
        <v>193</v>
      </c>
      <c r="C151" s="39">
        <v>13</v>
      </c>
      <c r="D151" s="6">
        <v>358</v>
      </c>
      <c r="E151" s="6">
        <v>585</v>
      </c>
      <c r="F151" s="6">
        <v>227</v>
      </c>
      <c r="G151" s="8">
        <v>1362</v>
      </c>
      <c r="H151" s="12">
        <v>2724</v>
      </c>
    </row>
    <row r="152" spans="2:8" x14ac:dyDescent="0.2">
      <c r="B152" s="14" t="s">
        <v>194</v>
      </c>
      <c r="C152" s="39">
        <v>3</v>
      </c>
      <c r="D152" s="6">
        <v>84</v>
      </c>
      <c r="E152" s="6">
        <v>135</v>
      </c>
      <c r="F152" s="6">
        <v>51</v>
      </c>
      <c r="G152" s="8">
        <v>306</v>
      </c>
      <c r="H152" s="12">
        <v>612</v>
      </c>
    </row>
    <row r="153" spans="2:8" x14ac:dyDescent="0.2">
      <c r="B153" s="14" t="s">
        <v>195</v>
      </c>
      <c r="C153" s="39">
        <v>8</v>
      </c>
      <c r="D153" s="6">
        <v>237.5</v>
      </c>
      <c r="E153" s="6">
        <v>360</v>
      </c>
      <c r="F153" s="6">
        <v>122.5</v>
      </c>
      <c r="G153" s="8">
        <v>735</v>
      </c>
      <c r="H153" s="12">
        <v>1470</v>
      </c>
    </row>
    <row r="154" spans="2:8" x14ac:dyDescent="0.2">
      <c r="B154" s="14" t="s">
        <v>196</v>
      </c>
      <c r="C154" s="39">
        <v>12</v>
      </c>
      <c r="D154" s="6">
        <v>330</v>
      </c>
      <c r="E154" s="6">
        <v>540</v>
      </c>
      <c r="F154" s="6">
        <v>210</v>
      </c>
      <c r="G154" s="8">
        <v>1260</v>
      </c>
      <c r="H154" s="12">
        <v>2520</v>
      </c>
    </row>
    <row r="155" spans="2:8" x14ac:dyDescent="0.2">
      <c r="B155" s="14" t="s">
        <v>245</v>
      </c>
      <c r="C155" s="39">
        <v>3</v>
      </c>
      <c r="D155" s="6">
        <v>72</v>
      </c>
      <c r="E155" s="6">
        <v>135</v>
      </c>
      <c r="F155" s="6">
        <v>63</v>
      </c>
      <c r="G155" s="8">
        <v>378</v>
      </c>
      <c r="H155" s="12">
        <v>756</v>
      </c>
    </row>
    <row r="156" spans="2:8" x14ac:dyDescent="0.2">
      <c r="B156" s="14" t="s">
        <v>246</v>
      </c>
      <c r="C156" s="39">
        <v>4</v>
      </c>
      <c r="D156" s="6">
        <v>112</v>
      </c>
      <c r="E156" s="6">
        <v>180</v>
      </c>
      <c r="F156" s="6">
        <v>68</v>
      </c>
      <c r="G156" s="8">
        <v>408</v>
      </c>
      <c r="H156" s="12">
        <v>816</v>
      </c>
    </row>
    <row r="157" spans="2:8" x14ac:dyDescent="0.2">
      <c r="B157" s="14" t="s">
        <v>197</v>
      </c>
      <c r="C157" s="39">
        <v>8</v>
      </c>
      <c r="D157" s="6">
        <v>220</v>
      </c>
      <c r="E157" s="6">
        <v>360</v>
      </c>
      <c r="F157" s="6">
        <v>140</v>
      </c>
      <c r="G157" s="8">
        <v>840</v>
      </c>
      <c r="H157" s="12">
        <v>1680</v>
      </c>
    </row>
    <row r="158" spans="2:8" x14ac:dyDescent="0.2">
      <c r="B158" s="14" t="s">
        <v>198</v>
      </c>
      <c r="C158" s="39">
        <v>3</v>
      </c>
      <c r="D158" s="6">
        <v>99</v>
      </c>
      <c r="E158" s="6">
        <v>135</v>
      </c>
      <c r="F158" s="6">
        <v>36</v>
      </c>
      <c r="G158" s="8">
        <v>216</v>
      </c>
      <c r="H158" s="12">
        <v>432</v>
      </c>
    </row>
    <row r="159" spans="2:8" x14ac:dyDescent="0.2">
      <c r="B159" s="14" t="s">
        <v>199</v>
      </c>
      <c r="C159" s="39">
        <v>5</v>
      </c>
      <c r="D159" s="6">
        <v>137.5</v>
      </c>
      <c r="E159" s="6">
        <v>225</v>
      </c>
      <c r="F159" s="6">
        <v>87.5</v>
      </c>
      <c r="G159" s="8">
        <v>525</v>
      </c>
      <c r="H159" s="12">
        <v>1050</v>
      </c>
    </row>
    <row r="160" spans="2:8" x14ac:dyDescent="0.2">
      <c r="B160" s="14" t="s">
        <v>200</v>
      </c>
      <c r="C160" s="39">
        <v>5</v>
      </c>
      <c r="D160" s="6">
        <v>152.5</v>
      </c>
      <c r="E160" s="6">
        <v>225</v>
      </c>
      <c r="F160" s="6">
        <v>72.5</v>
      </c>
      <c r="G160" s="8">
        <v>435</v>
      </c>
      <c r="H160" s="12">
        <v>870</v>
      </c>
    </row>
    <row r="161" spans="2:8" x14ac:dyDescent="0.2">
      <c r="B161" s="14" t="s">
        <v>201</v>
      </c>
      <c r="C161" s="39">
        <v>5</v>
      </c>
      <c r="D161" s="6">
        <v>140</v>
      </c>
      <c r="E161" s="6">
        <v>225</v>
      </c>
      <c r="F161" s="6">
        <v>85</v>
      </c>
      <c r="G161" s="8">
        <v>510</v>
      </c>
      <c r="H161" s="12">
        <v>1020</v>
      </c>
    </row>
    <row r="162" spans="2:8" x14ac:dyDescent="0.2">
      <c r="B162" s="14" t="s">
        <v>202</v>
      </c>
      <c r="C162" s="39">
        <v>2</v>
      </c>
      <c r="D162" s="6">
        <v>48</v>
      </c>
      <c r="E162" s="6">
        <v>90</v>
      </c>
      <c r="F162" s="6">
        <v>42</v>
      </c>
      <c r="G162" s="8">
        <v>252</v>
      </c>
      <c r="H162" s="12">
        <v>504</v>
      </c>
    </row>
    <row r="163" spans="2:8" x14ac:dyDescent="0.2">
      <c r="B163" s="14" t="s">
        <v>203</v>
      </c>
      <c r="C163" s="39">
        <v>5</v>
      </c>
      <c r="D163" s="6">
        <v>147.5</v>
      </c>
      <c r="E163" s="6">
        <v>225</v>
      </c>
      <c r="F163" s="6">
        <v>77.5</v>
      </c>
      <c r="G163" s="8">
        <v>465</v>
      </c>
      <c r="H163" s="12">
        <v>930</v>
      </c>
    </row>
    <row r="164" spans="2:8" x14ac:dyDescent="0.2">
      <c r="B164" s="14" t="s">
        <v>204</v>
      </c>
      <c r="C164" s="39">
        <v>8</v>
      </c>
      <c r="D164" s="6">
        <v>260</v>
      </c>
      <c r="E164" s="6">
        <v>360</v>
      </c>
      <c r="F164" s="6">
        <v>100</v>
      </c>
      <c r="G164" s="8">
        <v>600</v>
      </c>
      <c r="H164" s="12">
        <v>1200</v>
      </c>
    </row>
    <row r="165" spans="2:8" x14ac:dyDescent="0.2">
      <c r="B165" s="14" t="s">
        <v>205</v>
      </c>
      <c r="C165" s="39">
        <v>8</v>
      </c>
      <c r="D165" s="6">
        <v>220</v>
      </c>
      <c r="E165" s="6">
        <v>360</v>
      </c>
      <c r="F165" s="6">
        <v>140</v>
      </c>
      <c r="G165" s="8">
        <v>840</v>
      </c>
      <c r="H165" s="12">
        <v>1680</v>
      </c>
    </row>
    <row r="166" spans="2:8" x14ac:dyDescent="0.2">
      <c r="B166" s="14" t="s">
        <v>206</v>
      </c>
      <c r="C166" s="39">
        <v>2</v>
      </c>
      <c r="D166" s="6">
        <v>55</v>
      </c>
      <c r="E166" s="6">
        <v>90</v>
      </c>
      <c r="F166" s="6">
        <v>35</v>
      </c>
      <c r="G166" s="8">
        <v>210</v>
      </c>
      <c r="H166" s="12">
        <v>420</v>
      </c>
    </row>
    <row r="167" spans="2:8" x14ac:dyDescent="0.2">
      <c r="B167" s="14" t="s">
        <v>207</v>
      </c>
      <c r="C167" s="39">
        <v>7</v>
      </c>
      <c r="D167" s="6">
        <v>252</v>
      </c>
      <c r="E167" s="6">
        <v>315</v>
      </c>
      <c r="F167" s="6">
        <v>63</v>
      </c>
      <c r="G167" s="8">
        <v>378</v>
      </c>
      <c r="H167" s="12">
        <v>756</v>
      </c>
    </row>
    <row r="168" spans="2:8" x14ac:dyDescent="0.2">
      <c r="B168" s="14" t="s">
        <v>208</v>
      </c>
      <c r="C168" s="39">
        <v>5</v>
      </c>
      <c r="D168" s="6">
        <v>120</v>
      </c>
      <c r="E168" s="6">
        <v>225</v>
      </c>
      <c r="F168" s="6">
        <v>105</v>
      </c>
      <c r="G168" s="8">
        <v>630</v>
      </c>
      <c r="H168" s="12">
        <v>1260</v>
      </c>
    </row>
    <row r="169" spans="2:8" x14ac:dyDescent="0.2">
      <c r="B169" s="14" t="s">
        <v>209</v>
      </c>
      <c r="C169" s="39">
        <v>12</v>
      </c>
      <c r="D169" s="6">
        <v>330</v>
      </c>
      <c r="E169" s="6">
        <v>540</v>
      </c>
      <c r="F169" s="6">
        <v>210</v>
      </c>
      <c r="G169" s="8">
        <v>1260</v>
      </c>
      <c r="H169" s="12">
        <v>2520</v>
      </c>
    </row>
    <row r="170" spans="2:8" x14ac:dyDescent="0.2">
      <c r="B170" s="14" t="s">
        <v>210</v>
      </c>
      <c r="C170" s="39">
        <v>4</v>
      </c>
      <c r="D170" s="6">
        <v>110</v>
      </c>
      <c r="E170" s="6">
        <v>180</v>
      </c>
      <c r="F170" s="6">
        <v>70</v>
      </c>
      <c r="G170" s="8">
        <v>420</v>
      </c>
      <c r="H170" s="12">
        <v>840</v>
      </c>
    </row>
    <row r="171" spans="2:8" x14ac:dyDescent="0.2">
      <c r="B171" s="14" t="s">
        <v>211</v>
      </c>
      <c r="C171" s="39">
        <v>2</v>
      </c>
      <c r="D171" s="6">
        <v>61</v>
      </c>
      <c r="E171" s="6">
        <v>90</v>
      </c>
      <c r="F171" s="6">
        <v>29</v>
      </c>
      <c r="G171" s="8">
        <v>174</v>
      </c>
      <c r="H171" s="12">
        <v>348</v>
      </c>
    </row>
    <row r="172" spans="2:8" x14ac:dyDescent="0.2">
      <c r="B172" s="14" t="s">
        <v>212</v>
      </c>
      <c r="C172" s="39">
        <v>25</v>
      </c>
      <c r="D172" s="6">
        <v>812.5</v>
      </c>
      <c r="E172" s="6">
        <v>1125</v>
      </c>
      <c r="F172" s="6">
        <v>312.5</v>
      </c>
      <c r="G172" s="8">
        <v>1875</v>
      </c>
      <c r="H172" s="12">
        <v>3750</v>
      </c>
    </row>
    <row r="173" spans="2:8" x14ac:dyDescent="0.2">
      <c r="B173" s="14" t="s">
        <v>213</v>
      </c>
      <c r="C173" s="39">
        <v>5</v>
      </c>
      <c r="D173" s="6">
        <v>137.5</v>
      </c>
      <c r="E173" s="6">
        <v>225</v>
      </c>
      <c r="F173" s="6">
        <v>87.5</v>
      </c>
      <c r="G173" s="8">
        <v>525</v>
      </c>
      <c r="H173" s="12">
        <v>1050</v>
      </c>
    </row>
    <row r="174" spans="2:8" x14ac:dyDescent="0.2">
      <c r="B174" s="14" t="s">
        <v>214</v>
      </c>
      <c r="C174" s="39">
        <v>2</v>
      </c>
      <c r="D174" s="6">
        <v>55</v>
      </c>
      <c r="E174" s="6">
        <v>90</v>
      </c>
      <c r="F174" s="6">
        <v>35</v>
      </c>
      <c r="G174" s="8">
        <v>210</v>
      </c>
      <c r="H174" s="12">
        <v>420</v>
      </c>
    </row>
    <row r="175" spans="2:8" x14ac:dyDescent="0.2">
      <c r="B175" s="14" t="s">
        <v>215</v>
      </c>
      <c r="C175" s="39">
        <v>4</v>
      </c>
      <c r="D175" s="6">
        <v>122</v>
      </c>
      <c r="E175" s="6">
        <v>180</v>
      </c>
      <c r="F175" s="6">
        <v>58</v>
      </c>
      <c r="G175" s="8">
        <v>348</v>
      </c>
      <c r="H175" s="12">
        <v>696</v>
      </c>
    </row>
    <row r="176" spans="2:8" x14ac:dyDescent="0.2">
      <c r="B176" s="14" t="s">
        <v>216</v>
      </c>
      <c r="C176" s="39">
        <v>16</v>
      </c>
      <c r="D176" s="6">
        <v>467</v>
      </c>
      <c r="E176" s="6">
        <v>720</v>
      </c>
      <c r="F176" s="6">
        <v>253</v>
      </c>
      <c r="G176" s="8">
        <v>1518</v>
      </c>
      <c r="H176" s="12">
        <v>3036</v>
      </c>
    </row>
    <row r="177" spans="2:8" x14ac:dyDescent="0.2">
      <c r="B177" s="14" t="s">
        <v>217</v>
      </c>
      <c r="C177" s="39">
        <v>1</v>
      </c>
      <c r="D177" s="6">
        <v>32.5</v>
      </c>
      <c r="E177" s="6">
        <v>45</v>
      </c>
      <c r="F177" s="6">
        <v>12.5</v>
      </c>
      <c r="G177" s="8">
        <v>75</v>
      </c>
      <c r="H177" s="12">
        <v>150</v>
      </c>
    </row>
    <row r="178" spans="2:8" x14ac:dyDescent="0.2">
      <c r="B178" s="14" t="s">
        <v>218</v>
      </c>
      <c r="C178" s="39">
        <v>2</v>
      </c>
      <c r="D178" s="6">
        <v>56</v>
      </c>
      <c r="E178" s="6">
        <v>90</v>
      </c>
      <c r="F178" s="6">
        <v>34</v>
      </c>
      <c r="G178" s="8">
        <v>204</v>
      </c>
      <c r="H178" s="12">
        <v>408</v>
      </c>
    </row>
    <row r="179" spans="2:8" x14ac:dyDescent="0.2">
      <c r="B179" s="14" t="s">
        <v>219</v>
      </c>
      <c r="C179" s="39">
        <v>2</v>
      </c>
      <c r="D179" s="6">
        <v>65</v>
      </c>
      <c r="E179" s="6">
        <v>90</v>
      </c>
      <c r="F179" s="6">
        <v>25</v>
      </c>
      <c r="G179" s="8">
        <v>150</v>
      </c>
      <c r="H179" s="12">
        <v>300</v>
      </c>
    </row>
    <row r="180" spans="2:8" x14ac:dyDescent="0.2">
      <c r="B180" s="14" t="s">
        <v>220</v>
      </c>
      <c r="C180" s="39">
        <v>3</v>
      </c>
      <c r="D180" s="6">
        <v>82.5</v>
      </c>
      <c r="E180" s="6">
        <v>135</v>
      </c>
      <c r="F180" s="6">
        <v>52.5</v>
      </c>
      <c r="G180" s="8">
        <v>315</v>
      </c>
      <c r="H180" s="12">
        <v>630</v>
      </c>
    </row>
    <row r="181" spans="2:8" customFormat="1" ht="15" x14ac:dyDescent="0.25">
      <c r="B181" s="14" t="s">
        <v>221</v>
      </c>
      <c r="C181" s="39">
        <v>78</v>
      </c>
      <c r="D181" s="6">
        <v>2239.5</v>
      </c>
      <c r="E181" s="6">
        <v>3510</v>
      </c>
      <c r="F181" s="6">
        <v>1270.5</v>
      </c>
      <c r="G181" s="8">
        <v>7623</v>
      </c>
      <c r="H181" s="12">
        <v>15246</v>
      </c>
    </row>
    <row r="182" spans="2:8" x14ac:dyDescent="0.2">
      <c r="B182" s="14" t="s">
        <v>222</v>
      </c>
      <c r="C182" s="39">
        <v>9</v>
      </c>
      <c r="D182" s="6">
        <v>216</v>
      </c>
      <c r="E182" s="6">
        <v>405</v>
      </c>
      <c r="F182" s="6">
        <v>189</v>
      </c>
      <c r="G182" s="8">
        <v>1134</v>
      </c>
      <c r="H182" s="12">
        <v>2268</v>
      </c>
    </row>
    <row r="183" spans="2:8" x14ac:dyDescent="0.2">
      <c r="B183" s="14" t="s">
        <v>223</v>
      </c>
      <c r="C183" s="39">
        <v>1</v>
      </c>
      <c r="D183" s="6">
        <v>24</v>
      </c>
      <c r="E183" s="6">
        <v>45</v>
      </c>
      <c r="F183" s="6">
        <v>21</v>
      </c>
      <c r="G183" s="8">
        <v>126</v>
      </c>
      <c r="H183" s="12">
        <v>252</v>
      </c>
    </row>
    <row r="184" spans="2:8" x14ac:dyDescent="0.2">
      <c r="B184" s="14" t="s">
        <v>224</v>
      </c>
      <c r="C184" s="39">
        <v>5</v>
      </c>
      <c r="D184" s="6">
        <v>152.5</v>
      </c>
      <c r="E184" s="6">
        <v>225</v>
      </c>
      <c r="F184" s="6">
        <v>72.5</v>
      </c>
      <c r="G184" s="8">
        <v>435</v>
      </c>
      <c r="H184" s="12">
        <v>870</v>
      </c>
    </row>
    <row r="185" spans="2:8" x14ac:dyDescent="0.2">
      <c r="B185" s="14" t="s">
        <v>225</v>
      </c>
      <c r="C185" s="39">
        <v>15</v>
      </c>
      <c r="D185" s="6">
        <v>360</v>
      </c>
      <c r="E185" s="6">
        <v>675</v>
      </c>
      <c r="F185" s="6">
        <v>315</v>
      </c>
      <c r="G185" s="8">
        <v>1890</v>
      </c>
      <c r="H185" s="12">
        <v>3780</v>
      </c>
    </row>
    <row r="186" spans="2:8" x14ac:dyDescent="0.2">
      <c r="B186" s="14" t="s">
        <v>226</v>
      </c>
      <c r="C186" s="39">
        <v>2</v>
      </c>
      <c r="D186" s="6">
        <v>48</v>
      </c>
      <c r="E186" s="6">
        <v>90</v>
      </c>
      <c r="F186" s="6">
        <v>42</v>
      </c>
      <c r="G186" s="8">
        <v>252</v>
      </c>
      <c r="H186" s="12">
        <v>504</v>
      </c>
    </row>
    <row r="187" spans="2:8" x14ac:dyDescent="0.2">
      <c r="B187" s="14" t="s">
        <v>227</v>
      </c>
      <c r="C187" s="39">
        <v>9</v>
      </c>
      <c r="D187" s="6">
        <v>235.5</v>
      </c>
      <c r="E187" s="6">
        <v>405</v>
      </c>
      <c r="F187" s="6">
        <v>169.5</v>
      </c>
      <c r="G187" s="8">
        <v>1017</v>
      </c>
      <c r="H187" s="12">
        <v>2034</v>
      </c>
    </row>
    <row r="188" spans="2:8" x14ac:dyDescent="0.2">
      <c r="B188" s="14" t="s">
        <v>228</v>
      </c>
      <c r="C188" s="39">
        <v>2</v>
      </c>
      <c r="D188" s="6">
        <v>48</v>
      </c>
      <c r="E188" s="6">
        <v>90</v>
      </c>
      <c r="F188" s="6">
        <v>42</v>
      </c>
      <c r="G188" s="8">
        <v>252</v>
      </c>
      <c r="H188" s="12">
        <v>504</v>
      </c>
    </row>
    <row r="189" spans="2:8" x14ac:dyDescent="0.2">
      <c r="B189" s="14" t="s">
        <v>229</v>
      </c>
      <c r="C189" s="39">
        <v>1</v>
      </c>
      <c r="D189" s="6">
        <v>24</v>
      </c>
      <c r="E189" s="6">
        <v>45</v>
      </c>
      <c r="F189" s="6">
        <v>21</v>
      </c>
      <c r="G189" s="8">
        <v>126</v>
      </c>
      <c r="H189" s="12">
        <v>252</v>
      </c>
    </row>
    <row r="190" spans="2:8" x14ac:dyDescent="0.2">
      <c r="B190" s="14" t="s">
        <v>247</v>
      </c>
      <c r="C190" s="39">
        <v>1</v>
      </c>
      <c r="D190" s="6">
        <v>32.5</v>
      </c>
      <c r="E190" s="6">
        <v>45</v>
      </c>
      <c r="F190" s="6">
        <v>12.5</v>
      </c>
      <c r="G190" s="8">
        <v>75</v>
      </c>
      <c r="H190" s="12">
        <v>150</v>
      </c>
    </row>
    <row r="191" spans="2:8" x14ac:dyDescent="0.2">
      <c r="B191" s="14" t="s">
        <v>230</v>
      </c>
      <c r="C191" s="39">
        <v>3</v>
      </c>
      <c r="D191" s="6">
        <v>72</v>
      </c>
      <c r="E191" s="6">
        <v>135</v>
      </c>
      <c r="F191" s="6">
        <v>63</v>
      </c>
      <c r="G191" s="8">
        <v>378</v>
      </c>
      <c r="H191" s="12">
        <v>756</v>
      </c>
    </row>
    <row r="192" spans="2:8" ht="13.5" thickBot="1" x14ac:dyDescent="0.25">
      <c r="B192" s="15" t="s">
        <v>248</v>
      </c>
      <c r="C192" s="40">
        <v>1</v>
      </c>
      <c r="D192" s="9">
        <v>27.5</v>
      </c>
      <c r="E192" s="9">
        <v>45</v>
      </c>
      <c r="F192" s="9">
        <v>17.5</v>
      </c>
      <c r="G192" s="11">
        <v>105</v>
      </c>
      <c r="H192" s="13">
        <v>210</v>
      </c>
    </row>
    <row r="194" spans="2:8" ht="13.5" thickBot="1" x14ac:dyDescent="0.25">
      <c r="B194" s="28" t="s">
        <v>249</v>
      </c>
      <c r="C194" s="37">
        <f>SUBTOTAL(9,C5:C193)</f>
        <v>7192</v>
      </c>
      <c r="D194" s="37">
        <f t="shared" ref="D194:H194" si="0">SUBTOTAL(9,D5:D193)</f>
        <v>196866</v>
      </c>
      <c r="E194" s="37">
        <f t="shared" si="0"/>
        <v>323640</v>
      </c>
      <c r="F194" s="37">
        <f t="shared" si="0"/>
        <v>126633.65</v>
      </c>
      <c r="G194" s="37">
        <f t="shared" si="0"/>
        <v>759801.9</v>
      </c>
      <c r="H194" s="37">
        <f t="shared" si="0"/>
        <v>1519603.8</v>
      </c>
    </row>
    <row r="195" spans="2:8" ht="13.5" thickTop="1" x14ac:dyDescent="0.2"/>
  </sheetData>
  <autoFilter ref="B4:H180"/>
  <printOptions horizontalCentered="1"/>
  <pageMargins left="0.25" right="0.25" top="0.75" bottom="0.75" header="0.3" footer="0.3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Wireless Service</vt:lpstr>
      <vt:lpstr>VPN (Site to Site)</vt:lpstr>
      <vt:lpstr>Centrex Phone Lines</vt:lpstr>
      <vt:lpstr>'Centrex Phone Lines'!Print_Titles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Gallivan, Tim (WaTech)</dc:creator>
  <cp:lastModifiedBy>Gallivan, Tim (WaTech)</cp:lastModifiedBy>
  <cp:lastPrinted>2017-11-13T21:36:41Z</cp:lastPrinted>
  <dcterms:created xsi:type="dcterms:W3CDTF">2017-11-13T19:41:09Z</dcterms:created>
  <dcterms:modified xsi:type="dcterms:W3CDTF">2017-11-14T01:20:18Z</dcterms:modified>
</cp:coreProperties>
</file>