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ocuments\"/>
    </mc:Choice>
  </mc:AlternateContent>
  <xr:revisionPtr revIDLastSave="0" documentId="8_{A8C3759E-0D67-45E1-9524-CD3ED0D8682C}" xr6:coauthVersionLast="46" xr6:coauthVersionMax="46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<sst xmlns="http://schemas.openxmlformats.org/spreadsheetml/2006/main" count="48" uniqueCount="40">
  <si>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</si>
  <si>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</si>
  <si>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</si>
  <si>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</si>
  <si>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</si>
  <si>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</si>
  <si>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</si>
  <si>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</si>
  <si>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</si>
  <si>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</si>
  <si>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</si>
  <si>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</si>
  <si>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</si>
  <si>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</si>
  <si>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</si>
  <si>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</si>
  <si>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</si>
  <si>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</si>
  <si>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</si>
  <si>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</si>
  <si>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</si>
  <si>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</si>
  <si>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</si>
  <si>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</si>
  <si>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</si>
  <si>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</si>
  <si>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</si>
  <si>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</si>
  <si>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</si>
  <si>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</si>
  <si>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</si>
  <si>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405 Blacklake Blvd SW, Olympia, WA 98502-5046</t>
  </si>
  <si>
    <t>DOL Network team (360)664-4904  DLISNetTelSup@dol.wa.gov</t>
  </si>
  <si>
    <t>DOLC2901</t>
  </si>
  <si>
    <t>LCON Ryan Johns	(360) 416-1117	ryanj@co.skagit.wa.us
Backup DOL Network team (360)664-4904 DLISNetTelSup@dol.wa.gov</t>
  </si>
  <si>
    <t>LTS-DOLBLACKLAKE2</t>
  </si>
  <si>
    <t>Install extended handoff per attached site map (LTS-DOLBLK2 - 405 Blacklake.pdf)</t>
  </si>
  <si>
    <t>Install extended handoff per attached site map (DOLC2901 MtVernon.pdf)</t>
  </si>
  <si>
    <t>700 S 2nd St, Ste 201, Mount Vernon, WA 98273-3879</t>
  </si>
  <si>
    <t>Evaluation  Model for Solicitation Number 22-RFQ-003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</si>
</sst>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C1" zoomScale="80" zoomScaleNormal="80" workbookViewId="0">
      <selection activeCell="R8" sqref="R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3" t="s">
        <v>39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4" t="s">
        <v>29</v>
      </c>
      <c r="N2" s="135"/>
      <c r="O2" s="135"/>
      <c r="P2" s="135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0" t="s">
        <v>14</v>
      </c>
      <c r="J3" s="141"/>
      <c r="K3" s="13"/>
      <c r="L3" s="14"/>
      <c r="M3" s="136"/>
      <c r="N3" s="137"/>
      <c r="O3" s="137"/>
      <c r="P3" s="137"/>
      <c r="Q3" s="138" t="s">
        <v>27</v>
      </c>
      <c r="R3" s="139"/>
      <c r="S3" s="142" t="s">
        <v>20</v>
      </c>
      <c r="T3" s="142"/>
      <c r="U3" s="142"/>
      <c r="V3" s="142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31.5" x14ac:dyDescent="0.25">
      <c r="A6" s="5">
        <v>4</v>
      </c>
      <c r="B6" s="30" t="s">
        <v>35</v>
      </c>
      <c r="C6" s="94" t="s">
        <v>31</v>
      </c>
      <c r="D6" s="94" t="s">
        <v>32</v>
      </c>
      <c r="E6" s="94" t="s">
        <v>36</v>
      </c>
      <c r="F6" s="121" t="s">
        <v>8</v>
      </c>
      <c r="G6" s="25">
        <v>120</v>
      </c>
      <c r="H6" s="26" t="s">
        <v>9</v>
      </c>
      <c r="I6" s="30">
        <v>5</v>
      </c>
      <c r="J6" s="27">
        <v>95</v>
      </c>
      <c r="K6" s="28"/>
      <c r="L6" s="9"/>
      <c r="M6" s="42">
        <v>120</v>
      </c>
      <c r="N6" s="39" t="s">
        <v>11</v>
      </c>
      <c r="O6" s="40">
        <v>469</v>
      </c>
      <c r="P6" s="103">
        <v>500</v>
      </c>
      <c r="Q6" s="47">
        <v>1215</v>
      </c>
      <c r="R6" s="62">
        <v>2500</v>
      </c>
      <c r="S6" s="44">
        <f t="shared" ref="S6:S10" si="3">IF(ISBLANK(M6),G6,M6)</f>
        <v>120</v>
      </c>
      <c r="T6" s="24">
        <f t="shared" ref="T6:T10" si="4">24*O6+P6</f>
        <v>11756</v>
      </c>
      <c r="U6" s="104">
        <f t="shared" ref="U6:U10" si="5">I6</f>
        <v>5</v>
      </c>
      <c r="V6" s="104">
        <f t="shared" ref="V6:V10" si="6">J6</f>
        <v>95</v>
      </c>
    </row>
    <row r="7" spans="1:22" ht="63" x14ac:dyDescent="0.25">
      <c r="A7" s="5">
        <v>5</v>
      </c>
      <c r="B7" s="108" t="s">
        <v>33</v>
      </c>
      <c r="C7" s="105" t="s">
        <v>38</v>
      </c>
      <c r="D7" s="105" t="s">
        <v>34</v>
      </c>
      <c r="E7" s="105" t="s">
        <v>37</v>
      </c>
      <c r="F7" s="122" t="s">
        <v>8</v>
      </c>
      <c r="G7" s="106">
        <v>120</v>
      </c>
      <c r="H7" s="107" t="s">
        <v>9</v>
      </c>
      <c r="I7" s="108">
        <v>5</v>
      </c>
      <c r="J7" s="109">
        <v>95</v>
      </c>
      <c r="K7" s="110"/>
      <c r="L7" s="9"/>
      <c r="M7" s="76">
        <v>120</v>
      </c>
      <c r="N7" s="77" t="s">
        <v>11</v>
      </c>
      <c r="O7" s="78">
        <v>469</v>
      </c>
      <c r="P7" s="55">
        <v>500</v>
      </c>
      <c r="Q7" s="64">
        <v>1215</v>
      </c>
      <c r="R7" s="65">
        <v>2500</v>
      </c>
      <c r="S7" s="44">
        <f t="shared" si="3"/>
        <v>120</v>
      </c>
      <c r="T7" s="24">
        <f t="shared" si="4"/>
        <v>11756</v>
      </c>
      <c r="U7" s="104">
        <f t="shared" si="5"/>
        <v>5</v>
      </c>
      <c r="V7" s="104">
        <f t="shared" si="6"/>
        <v>95</v>
      </c>
    </row>
    <row r="8" spans="1:22" x14ac:dyDescent="0.25">
      <c r="A8" s="5">
        <v>6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25">
      <c r="A9" s="5">
        <v>7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8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9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10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11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12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13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14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15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16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17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18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19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25">
      <c r="A22" s="5">
        <v>20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25">
      <c r="A23" s="5">
        <v>21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25">
      <c r="A24" s="5">
        <v>22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23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24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25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26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27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28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29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607bd0a2-e667-407c-bac5-93961575169b"/>
    <ds:schemaRef ds:uri="http://purl.org/dc/terms/"/>
    <ds:schemaRef ds:uri="http://schemas.microsoft.com/office/2006/documentManagement/types"/>
    <ds:schemaRef ds:uri="http://schemas.microsoft.com/office/infopath/2007/PartnerControls"/>
    <ds:schemaRef ds:uri="2da1c3d2-1f67-46b8-8c67-79052490f9d4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2021-09-21T17:26:45Z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2021-08-24T17:16:30Z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459e9781-cd71-4a9e-9d39-cc6c746f6299</vt:lpwstr>
  </property>
  <property fmtid="{D5CDD505-2E9C-101B-9397-08002B2CF9AE}" pid="10" name="MSIP_Label_1520fa42-cf58-4c22-8b93-58cf1d3bd1cb_ContentBits">
    <vt:lpwstr>0</vt:lpwstr>
  </property>
</Properties>
</file>