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threshinc-my.sharepoint.com/personal/emily_thresholdcommunications_com/Documents/CUSTOMERS/WaTech/RFQ-004/"/>
    </mc:Choice>
  </mc:AlternateContent>
  <xr:revisionPtr revIDLastSave="5" documentId="8_{926CB98F-476B-4848-ACE9-9024FCD7CB48}" xr6:coauthVersionLast="47" xr6:coauthVersionMax="47" xr10:uidLastSave="{C923C121-DE7F-44A4-BF0E-2400549DD0E5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<sst xmlns="http://schemas.openxmlformats.org/spreadsheetml/2006/main" count="49" uniqueCount="43">
  <si>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</si>
  <si>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</si>
  <si>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</si>
  <si>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</si>
  <si>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</si>
  <si>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</si>
  <si>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</si>
  <si>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</si>
  <si>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</si>
  <si>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</si>
  <si>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</si>
  <si>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</si>
  <si>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</si>
  <si>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</si>
  <si>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</si>
  <si>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</si>
  <si>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</si>
  <si>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</si>
  <si>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</si>
  <si>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</si>
  <si>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</si>
  <si>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</si>
  <si>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</si>
  <si>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</si>
  <si>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</si>
  <si>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</si>
  <si>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</si>
  <si>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</si>
  <si>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</si>
  <si>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</si>
  <si>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</si>
  <si>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WSDA1301</t>
  </si>
  <si>
    <t>Circuit handoff LAN Room, Suite 4, Bldg 821. Refer to LCON for details on circuit termination location.</t>
  </si>
  <si>
    <t>NO</t>
  </si>
  <si>
    <t>100M</t>
  </si>
  <si>
    <t>821 E. Broadway, Suite 4                      Moses Lake, WA 98837-5934</t>
  </si>
  <si>
    <t>N/A</t>
  </si>
  <si>
    <t>DOLC0518</t>
  </si>
  <si>
    <t>West End Vehicle Licensing
192681 Hwy 101, 
Forks, WA 98331-9205</t>
  </si>
  <si>
    <t>DLISNetTelSup@dol.wa.gov  
Local office contact  Cheryl Anderson 
360-374-9240 
CAnderson@VFS.DOL.WA.GOV</t>
  </si>
  <si>
    <t>Evaluation  Model for Solicitation Number 22-RFQ-004</t>
  </si>
  <si>
    <t>Tom Hoffman                                                  509-766-2574;                                                 Alt. contact: Sheri Hartman                                               360-902-1999                        slhartman@agr.wa.gov</t>
  </si>
  <si>
    <t>NB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</si>
</sst>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5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E4" zoomScaleNormal="100" workbookViewId="0">
      <selection activeCell="N13" sqref="N13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2" customWidth="1"/>
    <col min="4" max="4" width="38.140625" style="132" customWidth="1"/>
    <col min="5" max="5" width="42.42578125" style="132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5" t="s">
        <v>40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Q1" s="113"/>
      <c r="R1" s="114"/>
      <c r="S1" s="4"/>
      <c r="T1" s="4"/>
    </row>
    <row r="2" spans="1:22" ht="25.15" customHeight="1" thickBot="1" x14ac:dyDescent="0.3">
      <c r="A2" s="5"/>
      <c r="B2" s="6" t="s">
        <v>0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36" t="s">
        <v>29</v>
      </c>
      <c r="N2" s="137"/>
      <c r="O2" s="137"/>
      <c r="P2" s="137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30"/>
      <c r="D3" s="130"/>
      <c r="E3" s="130"/>
      <c r="F3" s="12"/>
      <c r="G3" s="12"/>
      <c r="H3" s="12"/>
      <c r="I3" s="142" t="s">
        <v>14</v>
      </c>
      <c r="J3" s="143"/>
      <c r="K3" s="13"/>
      <c r="L3" s="14"/>
      <c r="M3" s="138"/>
      <c r="N3" s="139"/>
      <c r="O3" s="139"/>
      <c r="P3" s="139"/>
      <c r="Q3" s="140" t="s">
        <v>27</v>
      </c>
      <c r="R3" s="141"/>
      <c r="S3" s="144" t="s">
        <v>20</v>
      </c>
      <c r="T3" s="144"/>
      <c r="U3" s="144"/>
      <c r="V3" s="144"/>
    </row>
    <row r="4" spans="1:22" s="100" customFormat="1" ht="78.599999999999994" customHeight="1" thickBot="1" x14ac:dyDescent="0.3">
      <c r="A4" s="10"/>
      <c r="B4" s="17" t="s">
        <v>2</v>
      </c>
      <c r="C4" s="131" t="s">
        <v>10</v>
      </c>
      <c r="D4" s="131" t="s">
        <v>1</v>
      </c>
      <c r="E4" s="131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3" t="s">
        <v>30</v>
      </c>
      <c r="F5" s="121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78.75" x14ac:dyDescent="0.25">
      <c r="A6" s="5">
        <v>2</v>
      </c>
      <c r="B6" s="120" t="s">
        <v>31</v>
      </c>
      <c r="C6" s="94" t="s">
        <v>35</v>
      </c>
      <c r="D6" s="94" t="s">
        <v>41</v>
      </c>
      <c r="E6" s="94" t="s">
        <v>32</v>
      </c>
      <c r="F6" s="122" t="s">
        <v>33</v>
      </c>
      <c r="G6" s="25">
        <v>150</v>
      </c>
      <c r="H6" s="26" t="s">
        <v>34</v>
      </c>
      <c r="I6" s="30">
        <v>5</v>
      </c>
      <c r="J6" s="27">
        <v>95</v>
      </c>
      <c r="K6" s="28"/>
      <c r="L6" s="9"/>
      <c r="M6" s="42">
        <v>149</v>
      </c>
      <c r="N6" s="39" t="s">
        <v>11</v>
      </c>
      <c r="O6" s="40">
        <v>1155</v>
      </c>
      <c r="P6" s="103">
        <v>0</v>
      </c>
      <c r="Q6" s="134" t="s">
        <v>36</v>
      </c>
      <c r="R6" s="62">
        <v>1999</v>
      </c>
      <c r="S6" s="44">
        <f t="shared" si="0"/>
        <v>149</v>
      </c>
      <c r="T6" s="24">
        <f t="shared" si="1"/>
        <v>27720</v>
      </c>
      <c r="U6" s="104">
        <f t="shared" si="2"/>
        <v>5</v>
      </c>
      <c r="V6" s="104">
        <f t="shared" si="2"/>
        <v>95</v>
      </c>
    </row>
    <row r="7" spans="1:22" ht="63" x14ac:dyDescent="0.25">
      <c r="A7" s="5">
        <v>3</v>
      </c>
      <c r="B7" s="108" t="s">
        <v>37</v>
      </c>
      <c r="C7" s="106" t="s">
        <v>38</v>
      </c>
      <c r="D7" s="106" t="s">
        <v>39</v>
      </c>
      <c r="E7" s="106" t="s">
        <v>30</v>
      </c>
      <c r="F7" s="123" t="s">
        <v>8</v>
      </c>
      <c r="G7" s="106">
        <v>300</v>
      </c>
      <c r="H7" s="107" t="s">
        <v>9</v>
      </c>
      <c r="I7" s="108">
        <v>20</v>
      </c>
      <c r="J7" s="109">
        <v>80</v>
      </c>
      <c r="K7" s="110"/>
      <c r="L7" s="9"/>
      <c r="M7" s="53"/>
      <c r="N7" s="54"/>
      <c r="O7" s="55" t="s">
        <v>42</v>
      </c>
      <c r="P7" s="55">
        <v>0</v>
      </c>
      <c r="Q7" s="64"/>
      <c r="R7" s="61"/>
      <c r="S7" s="44">
        <f t="shared" ref="S7" si="3">IF(ISBLANK(M7),G7,M7)</f>
        <v>300</v>
      </c>
      <c r="T7" s="24" t="e">
        <f t="shared" ref="T7" si="4">24*O7+P7</f>
        <v>#VALUE!</v>
      </c>
      <c r="U7" s="104">
        <f t="shared" ref="U7" si="5">I7</f>
        <v>20</v>
      </c>
      <c r="V7" s="104">
        <f t="shared" ref="V7" si="6">J7</f>
        <v>80</v>
      </c>
    </row>
    <row r="8" spans="1:22" x14ac:dyDescent="0.25">
      <c r="A8" s="5">
        <v>4</v>
      </c>
      <c r="B8" s="30"/>
      <c r="C8" s="94"/>
      <c r="D8" s="94"/>
      <c r="E8" s="94"/>
      <c r="F8" s="122"/>
      <c r="G8" s="25"/>
      <c r="H8" s="26"/>
      <c r="I8" s="30"/>
      <c r="J8" s="27"/>
      <c r="K8" s="28"/>
      <c r="L8" s="9"/>
      <c r="M8" s="42"/>
      <c r="N8" s="39"/>
      <c r="O8" s="40"/>
      <c r="P8" s="103">
        <v>0</v>
      </c>
      <c r="Q8" s="47"/>
      <c r="R8" s="62"/>
      <c r="S8" s="44">
        <f t="shared" ref="S8:S12" si="7">IF(ISBLANK(M8),G8,M8)</f>
        <v>0</v>
      </c>
      <c r="T8" s="24">
        <f t="shared" ref="T8:T12" si="8">24*O8+P8</f>
        <v>0</v>
      </c>
      <c r="U8" s="104">
        <f t="shared" ref="U8:U12" si="9">I8</f>
        <v>0</v>
      </c>
      <c r="V8" s="104">
        <f t="shared" ref="V8:V12" si="10">J8</f>
        <v>0</v>
      </c>
    </row>
    <row r="9" spans="1:22" x14ac:dyDescent="0.25">
      <c r="A9" s="5">
        <v>5</v>
      </c>
      <c r="B9" s="108"/>
      <c r="C9" s="105"/>
      <c r="D9" s="105"/>
      <c r="E9" s="105"/>
      <c r="F9" s="123"/>
      <c r="G9" s="106"/>
      <c r="H9" s="107"/>
      <c r="I9" s="108"/>
      <c r="J9" s="109"/>
      <c r="K9" s="110"/>
      <c r="L9" s="9"/>
      <c r="M9" s="76"/>
      <c r="N9" s="77"/>
      <c r="O9" s="78"/>
      <c r="P9" s="55">
        <v>0</v>
      </c>
      <c r="Q9" s="64"/>
      <c r="R9" s="65"/>
      <c r="S9" s="44">
        <f t="shared" si="7"/>
        <v>0</v>
      </c>
      <c r="T9" s="24">
        <f t="shared" si="8"/>
        <v>0</v>
      </c>
      <c r="U9" s="104">
        <f t="shared" si="9"/>
        <v>0</v>
      </c>
      <c r="V9" s="104">
        <f t="shared" si="10"/>
        <v>0</v>
      </c>
    </row>
    <row r="10" spans="1:22" x14ac:dyDescent="0.25">
      <c r="A10" s="5">
        <v>6</v>
      </c>
      <c r="B10" s="91"/>
      <c r="C10" s="89"/>
      <c r="D10" s="89"/>
      <c r="E10" s="89"/>
      <c r="F10" s="124"/>
      <c r="G10" s="89"/>
      <c r="H10" s="90"/>
      <c r="I10" s="91"/>
      <c r="J10" s="92"/>
      <c r="K10" s="93"/>
      <c r="L10" s="9"/>
      <c r="M10" s="42"/>
      <c r="N10" s="39"/>
      <c r="O10" s="40"/>
      <c r="P10" s="103">
        <v>0</v>
      </c>
      <c r="Q10" s="47"/>
      <c r="R10" s="62"/>
      <c r="S10" s="44">
        <f t="shared" si="7"/>
        <v>0</v>
      </c>
      <c r="T10" s="24">
        <f t="shared" si="8"/>
        <v>0</v>
      </c>
      <c r="U10" s="104">
        <f t="shared" si="9"/>
        <v>0</v>
      </c>
      <c r="V10" s="104">
        <f t="shared" si="10"/>
        <v>0</v>
      </c>
    </row>
    <row r="11" spans="1:22" x14ac:dyDescent="0.25">
      <c r="A11" s="5">
        <v>7</v>
      </c>
      <c r="B11" s="73"/>
      <c r="C11" s="71"/>
      <c r="D11" s="71"/>
      <c r="E11" s="71"/>
      <c r="F11" s="125"/>
      <c r="G11" s="95"/>
      <c r="H11" s="96"/>
      <c r="I11" s="97"/>
      <c r="J11" s="98"/>
      <c r="K11" s="99"/>
      <c r="L11" s="9"/>
      <c r="M11" s="76"/>
      <c r="N11" s="77"/>
      <c r="O11" s="78"/>
      <c r="P11" s="55">
        <v>0</v>
      </c>
      <c r="Q11" s="46"/>
      <c r="R11" s="65"/>
      <c r="S11" s="44">
        <f t="shared" si="7"/>
        <v>0</v>
      </c>
      <c r="T11" s="24">
        <f t="shared" si="8"/>
        <v>0</v>
      </c>
      <c r="U11" s="104">
        <f t="shared" si="9"/>
        <v>0</v>
      </c>
      <c r="V11" s="104">
        <f t="shared" si="10"/>
        <v>0</v>
      </c>
    </row>
    <row r="12" spans="1:22" x14ac:dyDescent="0.25">
      <c r="A12" s="5">
        <v>8</v>
      </c>
      <c r="B12" s="30"/>
      <c r="C12" s="25"/>
      <c r="D12" s="25"/>
      <c r="E12" s="25"/>
      <c r="F12" s="122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7"/>
        <v>0</v>
      </c>
      <c r="T12" s="24">
        <f t="shared" si="8"/>
        <v>0</v>
      </c>
      <c r="U12" s="104">
        <f t="shared" si="9"/>
        <v>0</v>
      </c>
      <c r="V12" s="104">
        <f t="shared" si="10"/>
        <v>0</v>
      </c>
    </row>
    <row r="13" spans="1:22" x14ac:dyDescent="0.25">
      <c r="A13" s="5">
        <v>9</v>
      </c>
      <c r="B13" s="73"/>
      <c r="C13" s="71"/>
      <c r="D13" s="71"/>
      <c r="E13" s="71"/>
      <c r="F13" s="126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2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7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2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6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2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6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2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8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2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8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11">I23</f>
        <v>0</v>
      </c>
      <c r="V23" s="104">
        <f t="shared" si="11"/>
        <v>0</v>
      </c>
    </row>
    <row r="24" spans="1:22" x14ac:dyDescent="0.25">
      <c r="A24" s="5">
        <v>20</v>
      </c>
      <c r="B24" s="30"/>
      <c r="C24" s="25"/>
      <c r="D24" s="25"/>
      <c r="E24" s="25"/>
      <c r="F24" s="122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25">
      <c r="A25" s="5">
        <v>21</v>
      </c>
      <c r="B25" s="34"/>
      <c r="C25" s="32"/>
      <c r="D25" s="32"/>
      <c r="E25" s="32"/>
      <c r="F25" s="128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25">
      <c r="A26" s="5">
        <v>22</v>
      </c>
      <c r="B26" s="30"/>
      <c r="C26" s="25"/>
      <c r="D26" s="25"/>
      <c r="E26" s="25"/>
      <c r="F26" s="122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25">
      <c r="A27" s="5">
        <v>23</v>
      </c>
      <c r="B27" s="73"/>
      <c r="C27" s="71"/>
      <c r="D27" s="71"/>
      <c r="E27" s="71"/>
      <c r="F27" s="126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25">
      <c r="A28" s="5">
        <v>24</v>
      </c>
      <c r="B28" s="30"/>
      <c r="C28" s="25"/>
      <c r="D28" s="25"/>
      <c r="E28" s="25"/>
      <c r="F28" s="122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25">
      <c r="A29" s="5">
        <v>25</v>
      </c>
      <c r="B29" s="81"/>
      <c r="C29" s="79"/>
      <c r="D29" s="71"/>
      <c r="E29" s="79"/>
      <c r="F29" s="127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25">
      <c r="A30" s="5">
        <v>26</v>
      </c>
      <c r="B30" s="30"/>
      <c r="C30" s="25"/>
      <c r="D30" s="25"/>
      <c r="E30" s="25"/>
      <c r="F30" s="122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25">
      <c r="A31" s="5">
        <v>27</v>
      </c>
      <c r="B31" s="73"/>
      <c r="C31" s="71"/>
      <c r="D31" s="71"/>
      <c r="E31" s="71"/>
      <c r="F31" s="126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25">
      <c r="A32" s="5">
        <v>28</v>
      </c>
      <c r="B32" s="30"/>
      <c r="C32" s="25"/>
      <c r="D32" s="25"/>
      <c r="E32" s="25"/>
      <c r="F32" s="122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11"/>
        <v>0</v>
      </c>
      <c r="V32" s="104">
        <f t="shared" si="11"/>
        <v>0</v>
      </c>
    </row>
    <row r="33" spans="1:22" x14ac:dyDescent="0.25">
      <c r="A33" s="5">
        <v>29</v>
      </c>
      <c r="B33" s="34"/>
      <c r="C33" s="32"/>
      <c r="D33" s="32"/>
      <c r="E33" s="32"/>
      <c r="F33" s="128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11"/>
        <v>0</v>
      </c>
      <c r="V33" s="104">
        <f t="shared" si="11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3" priority="17">
      <formula>M5&gt;G5</formula>
    </cfRule>
    <cfRule type="expression" priority="18">
      <formula>$M$5&gt;$G$5</formula>
    </cfRule>
  </conditionalFormatting>
  <conditionalFormatting sqref="S8:S12">
    <cfRule type="expression" dxfId="2" priority="13">
      <formula>M8&gt;G8</formula>
    </cfRule>
    <cfRule type="expression" priority="14">
      <formula>$M$5&gt;$G$5</formula>
    </cfRule>
  </conditionalFormatting>
  <conditionalFormatting sqref="S6">
    <cfRule type="expression" dxfId="1" priority="3">
      <formula>M6&gt;G6</formula>
    </cfRule>
    <cfRule type="expression" priority="4">
      <formula>$M$5&gt;$G$5</formula>
    </cfRule>
  </conditionalFormatting>
  <conditionalFormatting sqref="S7">
    <cfRule type="expression" dxfId="0" priority="1">
      <formula>M7&gt;G7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  <SharedWithUsers xmlns="cf63e0e4-4eb7-4cbb-9267-0825e502aadb">
      <UserInfo>
        <DisplayName/>
        <AccountId xsi:nil="true"/>
        <AccountType/>
      </UserInfo>
    </SharedWithUsers>
    <_dlc_DocId xmlns="a76cd3a5-e798-46dc-bca1-b38ab7cbdfaf" xsi:nil="true"/>
    <_dlc_DocIdUrl xmlns="a76cd3a5-e798-46dc-bca1-b38ab7cbdfaf">
      <Url xsi:nil="true"/>
      <Description xsi:nil="true"/>
    </_dlc_DocIdUrl>
    <_dlc_DocIdPersistId xmlns="a76cd3a5-e798-46dc-bca1-b38ab7cbdfaf">false</_dlc_DocIdPersistId>
  </documentManagement>
</p:properties>
</file>

<file path=customXml/itemProps1.xml><?xml version="1.0" encoding="utf-8"?>
<ds:datastoreItem xmlns:ds="http://schemas.openxmlformats.org/officeDocument/2006/customXml" ds:itemID="{ECA940E2-E07E-4AF1-8F7C-44B93E598E16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79F4F38-2DB6-452A-98A5-250F84BD1E5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C8276AD2-F192-42F8-AF0F-D17AF1DBEFD1}">
  <ds:schemaRefs>
    <ds:schemaRef ds:uri="http://purl.org/dc/terms/"/>
    <ds:schemaRef ds:uri="http://schemas.microsoft.com/office/2006/metadata/properties"/>
    <ds:schemaRef ds:uri="http://schemas.microsoft.com/sharepoint/v3"/>
    <ds:schemaRef ds:uri="http://www.w3.org/XML/1998/namespace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cf63e0e4-4eb7-4cbb-9267-0825e502aadb"/>
    <ds:schemaRef ds:uri="d6d2f446-f863-4c00-ba44-ebf19adce64d"/>
    <ds:schemaRef ds:uri="a76cd3a5-e798-46dc-bca1-b38ab7cbdfa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Kalb, Sigrid  (WaTech)</dc:creator>
  <cp:lastModifiedBy>Emily Bennett</cp:lastModifiedBy>
  <cp:lastPrinted>2019-03-13T19:29:04Z</cp:lastPrinted>
  <dcterms:created xsi:type="dcterms:W3CDTF">2017-01-24T17:19:42Z</dcterms:created>
  <dcterms:modified xsi:type="dcterms:W3CDTF">2021-10-04T20:21:04Z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Order">
    <vt:r8>360100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MSIP_Label_1520fa42-cf58-4c22-8b93-58cf1d3bd1cb_Enabled">
    <vt:lpwstr>true</vt:lpwstr>
  </property>
  <property fmtid="{D5CDD505-2E9C-101B-9397-08002B2CF9AE}" pid="11" name="MSIP_Label_1520fa42-cf58-4c22-8b93-58cf1d3bd1cb_SetDate">
    <vt:lpwstr>2021-09-01T19:34:53Z</vt:lpwstr>
  </property>
  <property fmtid="{D5CDD505-2E9C-101B-9397-08002B2CF9AE}" pid="12" name="MSIP_Label_1520fa42-cf58-4c22-8b93-58cf1d3bd1cb_Method">
    <vt:lpwstr>Standard</vt:lpwstr>
  </property>
  <property fmtid="{D5CDD505-2E9C-101B-9397-08002B2CF9AE}" pid="13" name="MSIP_Label_1520fa42-cf58-4c22-8b93-58cf1d3bd1cb_Name">
    <vt:lpwstr>Public Information</vt:lpwstr>
  </property>
  <property fmtid="{D5CDD505-2E9C-101B-9397-08002B2CF9AE}" pid="14" name="MSIP_Label_1520fa42-cf58-4c22-8b93-58cf1d3bd1cb_SiteId">
    <vt:lpwstr>11d0e217-264e-400a-8ba0-57dcc127d72d</vt:lpwstr>
  </property>
  <property fmtid="{D5CDD505-2E9C-101B-9397-08002B2CF9AE}" pid="15" name="MSIP_Label_1520fa42-cf58-4c22-8b93-58cf1d3bd1cb_ActionId">
    <vt:lpwstr>2e1e6ee2-636b-4e4a-8688-c0f3a4fc8053</vt:lpwstr>
  </property>
  <property fmtid="{D5CDD505-2E9C-101B-9397-08002B2CF9AE}" pid="16" name="MSIP_Label_1520fa42-cf58-4c22-8b93-58cf1d3bd1cb_ContentBits">
    <vt:lpwstr>0</vt:lpwstr>
  </property>
</Properties>
</file>