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emily_thresholdcommunications_com/Documents/CUSTOMERS/WaTech/RFQ-006/"/>
    </mc:Choice>
  </mc:AlternateContent>
  <xr:revisionPtr revIDLastSave="29" documentId="8_{B1F09A18-A2B0-4E12-94E9-9C92073FAF09}" xr6:coauthVersionLast="47" xr6:coauthVersionMax="47" xr10:uidLastSave="{AD5F94FB-B95E-491A-8841-8F8EAE86D079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<sst xmlns="http://schemas.openxmlformats.org/spreadsheetml/2006/main" count="101" uniqueCount="70">
  <si>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</si>
  <si>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</si>
  <si>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</si>
  <si>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</si>
  <si>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</si>
  <si>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</si>
  <si>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</si>
  <si>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</si>
  <si>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</si>
  <si>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</si>
  <si>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</si>
  <si>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</si>
  <si>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</si>
  <si>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</si>
  <si>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</si>
  <si>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</si>
  <si>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</si>
  <si>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</si>
  <si>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</si>
  <si>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</si>
  <si>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</si>
  <si>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</si>
  <si>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</si>
  <si>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</si>
  <si>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</si>
  <si>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</si>
  <si>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</si>
  <si>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</si>
  <si>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</si>
  <si>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</si>
  <si>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</si>
  <si>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DOLC3149</t>
  </si>
  <si>
    <t>Contact:
DOL Network Support 360-664-4904 DLISNetTelSup@dol.wa.gov
LCON's: Eric Anderson, Jacob Miller, Karla Roper
360-435-2311 vfsdl3149@dol.wa.gov</t>
  </si>
  <si>
    <t xml:space="preserve">Contact:
DOL Network Support 360-664-4904 DLISNetTelSup@dol.wa.gov
Supervisor: Brad Lantis
509-965-1280 </t>
  </si>
  <si>
    <t>DOLC3904</t>
  </si>
  <si>
    <t>Wray's Licensing
5605 Summitview Ave, 
Yakima, WA 98908</t>
  </si>
  <si>
    <t>DOLD0802</t>
  </si>
  <si>
    <t>Contact:
DOL Network Support 360-664-4904 DLISNetTelSup@dol.wa.gov
District Manager: Chad Sellers 360-577-2236 CSeller240@dol.wa.gov</t>
  </si>
  <si>
    <t>DOLD1303</t>
  </si>
  <si>
    <t>Contact:
DOL Network Support 360-664-4904 DLISNetTelSup@dol.wa.gov
District Manager: Tobias Magana 509-766-2276 TMagana240@dol.wa.gov</t>
  </si>
  <si>
    <t>25410 74th Ave S, 
Kent, WA 98032-6011</t>
  </si>
  <si>
    <t>DOLD1705</t>
  </si>
  <si>
    <t>Contact:
DOL Network Support 360-664-4904 DLISNetTelSup@dol.wa.gov
District Manager: Matthew Carter 253-872-2782  mcarter@dol.wa.gov</t>
  </si>
  <si>
    <t>511 Park St, 
Davenport, WA 99122-0511</t>
  </si>
  <si>
    <t>DOLD2202</t>
  </si>
  <si>
    <t>Contact:
DOL Network Support 360-664-4904 DLISNetTelSup@dol.wa.gov
District Manager: Susie Medrano 509-725-5110 SMEDRANO@dol.wa.gov</t>
  </si>
  <si>
    <t>DOLC3423</t>
  </si>
  <si>
    <t>200 S Kelso Dr STE 236, 
Kelso, WA 98626-3112</t>
  </si>
  <si>
    <t>1007 W Broadway Ave, 
Moses Lake, WA 98837-2604</t>
  </si>
  <si>
    <t>LOCAL Contact Kevin David                   360-352-1596
Building Contact Rants Group              Carolyn Graden 360-943-8060</t>
  </si>
  <si>
    <t xml:space="preserve">Note office hours on site map.  Install extended handoff per attached site map (DOLD2202 - Davenport office layout.pdf) </t>
  </si>
  <si>
    <t>Install extended handoff per attached site map (DOLC3149 Floor plan 2020.pdf)</t>
  </si>
  <si>
    <t>PackageExpress Auto Licensing
2103 Harrison Ave NW, Ste 2, Olympia, WA  98502-2626</t>
  </si>
  <si>
    <t>Install extended handoff per attached site map (DOLC3423 Olympia 2017.pdf)</t>
  </si>
  <si>
    <t>Install extended handoff per attached site map (DOLC3904 office layout 2017.pdf)</t>
  </si>
  <si>
    <t>Install extended handoff per attached site map (DOLD0802 Kelso new location.pdf)</t>
  </si>
  <si>
    <t xml:space="preserve">Install extended handoff per attached site map (DOLD1303 - Moses Lake Floor plan.pdf) </t>
  </si>
  <si>
    <t>Install extended handoff per attached site map (DOLD1705 - Kent 2017.pdf)</t>
  </si>
  <si>
    <t>K.C.'s Vehicle Licensing
430 N West Avenue Suite 5, 
Arlington, WA 98223</t>
  </si>
  <si>
    <t>Evaluation  Model for Solicitation Number 22-RFQ-006</t>
  </si>
  <si>
    <t>DOH-LLIX</t>
  </si>
  <si>
    <t>23403 E Mission Ave, Liberty Lake, WA 99019-7553</t>
  </si>
  <si>
    <t>Brian Leitch 360.236.4459 brian.leitch@doh.wa.gov</t>
  </si>
  <si>
    <t>Install to site demarc and tag</t>
  </si>
  <si>
    <t>NO</t>
  </si>
  <si>
    <t>100M</t>
  </si>
  <si>
    <t>This will be a point to point connection between Liberty Lake and QDC and must pass 2 VLAN's connected to ASV vendor regular trunk in QDC</t>
  </si>
  <si>
    <t>N/A</t>
  </si>
  <si>
    <t>1000M (1G)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</si>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</sst>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1" zoomScale="60" zoomScaleNormal="60" workbookViewId="0">
      <selection activeCell="Q13" sqref="Q13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85546875" style="3" customWidth="1"/>
    <col min="16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59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60</v>
      </c>
      <c r="C6" s="94" t="s">
        <v>61</v>
      </c>
      <c r="D6" s="94" t="s">
        <v>62</v>
      </c>
      <c r="E6" s="94" t="s">
        <v>63</v>
      </c>
      <c r="F6" s="121" t="s">
        <v>64</v>
      </c>
      <c r="G6" s="25">
        <v>120</v>
      </c>
      <c r="H6" s="26" t="s">
        <v>65</v>
      </c>
      <c r="I6" s="30">
        <v>10</v>
      </c>
      <c r="J6" s="27">
        <v>90</v>
      </c>
      <c r="K6" s="28" t="s">
        <v>66</v>
      </c>
      <c r="L6" s="9"/>
      <c r="M6" s="42">
        <v>119</v>
      </c>
      <c r="N6" s="39" t="s">
        <v>11</v>
      </c>
      <c r="O6" s="40">
        <v>750</v>
      </c>
      <c r="P6" s="103">
        <v>500</v>
      </c>
      <c r="Q6" s="47" t="s">
        <v>67</v>
      </c>
      <c r="R6" s="62">
        <v>1315</v>
      </c>
      <c r="S6" s="44">
        <f t="shared" si="0"/>
        <v>119</v>
      </c>
      <c r="T6" s="24">
        <f t="shared" si="1"/>
        <v>18500</v>
      </c>
      <c r="U6" s="104">
        <f t="shared" si="2"/>
        <v>10</v>
      </c>
      <c r="V6" s="104">
        <f t="shared" si="2"/>
        <v>90</v>
      </c>
    </row>
    <row r="7" spans="1:22" ht="47.25" x14ac:dyDescent="0.25">
      <c r="A7" s="5">
        <v>3</v>
      </c>
      <c r="B7" s="108" t="s">
        <v>60</v>
      </c>
      <c r="C7" s="105" t="s">
        <v>61</v>
      </c>
      <c r="D7" s="105" t="s">
        <v>62</v>
      </c>
      <c r="E7" s="105" t="s">
        <v>63</v>
      </c>
      <c r="F7" s="122" t="s">
        <v>64</v>
      </c>
      <c r="G7" s="106">
        <v>120</v>
      </c>
      <c r="H7" s="107" t="s">
        <v>68</v>
      </c>
      <c r="I7" s="108">
        <v>10</v>
      </c>
      <c r="J7" s="109">
        <v>90</v>
      </c>
      <c r="K7" s="110" t="s">
        <v>66</v>
      </c>
      <c r="L7" s="9"/>
      <c r="M7" s="76">
        <v>119</v>
      </c>
      <c r="N7" s="77" t="s">
        <v>11</v>
      </c>
      <c r="O7" s="78">
        <v>1315</v>
      </c>
      <c r="P7" s="55">
        <v>500</v>
      </c>
      <c r="Q7" s="64">
        <v>750</v>
      </c>
      <c r="R7" s="65" t="s">
        <v>67</v>
      </c>
      <c r="S7" s="44">
        <f t="shared" si="0"/>
        <v>119</v>
      </c>
      <c r="T7" s="24">
        <f t="shared" si="1"/>
        <v>32060</v>
      </c>
      <c r="U7" s="104">
        <f t="shared" si="2"/>
        <v>10</v>
      </c>
      <c r="V7" s="104">
        <f t="shared" si="2"/>
        <v>90</v>
      </c>
    </row>
    <row r="8" spans="1:22" ht="110.25" x14ac:dyDescent="0.25">
      <c r="A8" s="5">
        <v>4</v>
      </c>
      <c r="B8" s="30" t="s">
        <v>31</v>
      </c>
      <c r="C8" s="94" t="s">
        <v>58</v>
      </c>
      <c r="D8" s="94" t="s">
        <v>32</v>
      </c>
      <c r="E8" s="94" t="s">
        <v>51</v>
      </c>
      <c r="F8" s="121" t="s">
        <v>8</v>
      </c>
      <c r="G8" s="25">
        <v>120</v>
      </c>
      <c r="H8" s="26" t="s">
        <v>9</v>
      </c>
      <c r="I8" s="30">
        <v>5</v>
      </c>
      <c r="J8" s="27">
        <v>95</v>
      </c>
      <c r="K8" s="28"/>
      <c r="L8" s="9"/>
      <c r="M8" s="42"/>
      <c r="N8" s="39"/>
      <c r="O8" s="40" t="s">
        <v>69</v>
      </c>
      <c r="P8" s="103">
        <v>0</v>
      </c>
      <c r="Q8" s="47"/>
      <c r="R8" s="62"/>
      <c r="S8" s="44">
        <f t="shared" ref="S8:S12" si="3">IF(ISBLANK(M8),G8,M8)</f>
        <v>120</v>
      </c>
      <c r="T8" s="24" t="e">
        <f t="shared" ref="T8:T12" si="4">24*O8+P8</f>
        <v>#VALUE!</v>
      </c>
      <c r="U8" s="104">
        <f t="shared" ref="U8:U12" si="5">I8</f>
        <v>5</v>
      </c>
      <c r="V8" s="104">
        <f t="shared" ref="V8:V12" si="6">J8</f>
        <v>95</v>
      </c>
    </row>
    <row r="9" spans="1:22" ht="78.75" x14ac:dyDescent="0.25">
      <c r="A9" s="5">
        <v>5</v>
      </c>
      <c r="B9" s="108" t="s">
        <v>34</v>
      </c>
      <c r="C9" s="105" t="s">
        <v>35</v>
      </c>
      <c r="D9" s="105" t="s">
        <v>33</v>
      </c>
      <c r="E9" s="105" t="s">
        <v>54</v>
      </c>
      <c r="F9" s="122" t="s">
        <v>8</v>
      </c>
      <c r="G9" s="106">
        <v>120</v>
      </c>
      <c r="H9" s="107" t="s">
        <v>9</v>
      </c>
      <c r="I9" s="108">
        <v>5</v>
      </c>
      <c r="J9" s="109">
        <v>95</v>
      </c>
      <c r="K9" s="110"/>
      <c r="L9" s="9"/>
      <c r="M9" s="76"/>
      <c r="N9" s="77"/>
      <c r="O9" s="78" t="s">
        <v>69</v>
      </c>
      <c r="P9" s="55">
        <v>0</v>
      </c>
      <c r="Q9" s="64"/>
      <c r="R9" s="65"/>
      <c r="S9" s="44">
        <f t="shared" si="3"/>
        <v>120</v>
      </c>
      <c r="T9" s="24" t="e">
        <f t="shared" si="4"/>
        <v>#VALUE!</v>
      </c>
      <c r="U9" s="104">
        <f t="shared" si="5"/>
        <v>5</v>
      </c>
      <c r="V9" s="104">
        <f t="shared" si="6"/>
        <v>95</v>
      </c>
    </row>
    <row r="10" spans="1:22" ht="78.75" x14ac:dyDescent="0.25">
      <c r="A10" s="5">
        <v>6</v>
      </c>
      <c r="B10" s="91" t="s">
        <v>36</v>
      </c>
      <c r="C10" s="89" t="s">
        <v>47</v>
      </c>
      <c r="D10" s="89" t="s">
        <v>37</v>
      </c>
      <c r="E10" s="89" t="s">
        <v>55</v>
      </c>
      <c r="F10" s="123" t="s">
        <v>8</v>
      </c>
      <c r="G10" s="89">
        <v>120</v>
      </c>
      <c r="H10" s="90" t="s">
        <v>9</v>
      </c>
      <c r="I10" s="91">
        <v>5</v>
      </c>
      <c r="J10" s="92">
        <v>95</v>
      </c>
      <c r="K10" s="93"/>
      <c r="L10" s="9"/>
      <c r="M10" s="42"/>
      <c r="N10" s="39"/>
      <c r="O10" s="40" t="s">
        <v>69</v>
      </c>
      <c r="P10" s="103">
        <v>0</v>
      </c>
      <c r="Q10" s="47"/>
      <c r="R10" s="62"/>
      <c r="S10" s="44">
        <f t="shared" si="3"/>
        <v>120</v>
      </c>
      <c r="T10" s="24" t="e">
        <f t="shared" si="4"/>
        <v>#VALUE!</v>
      </c>
      <c r="U10" s="104">
        <f t="shared" si="5"/>
        <v>5</v>
      </c>
      <c r="V10" s="104">
        <f t="shared" si="6"/>
        <v>95</v>
      </c>
    </row>
    <row r="11" spans="1:22" ht="78.75" x14ac:dyDescent="0.25">
      <c r="A11" s="5">
        <v>7</v>
      </c>
      <c r="B11" s="73" t="s">
        <v>38</v>
      </c>
      <c r="C11" s="71" t="s">
        <v>48</v>
      </c>
      <c r="D11" s="71" t="s">
        <v>39</v>
      </c>
      <c r="E11" s="71" t="s">
        <v>56</v>
      </c>
      <c r="F11" s="124" t="s">
        <v>8</v>
      </c>
      <c r="G11" s="95">
        <v>120</v>
      </c>
      <c r="H11" s="96" t="s">
        <v>9</v>
      </c>
      <c r="I11" s="97">
        <v>5</v>
      </c>
      <c r="J11" s="98">
        <v>95</v>
      </c>
      <c r="K11" s="99"/>
      <c r="L11" s="9"/>
      <c r="M11" s="76"/>
      <c r="N11" s="77"/>
      <c r="O11" s="78" t="s">
        <v>69</v>
      </c>
      <c r="P11" s="55">
        <v>0</v>
      </c>
      <c r="Q11" s="46"/>
      <c r="R11" s="65"/>
      <c r="S11" s="44">
        <f t="shared" si="3"/>
        <v>120</v>
      </c>
      <c r="T11" s="24" t="e">
        <f t="shared" si="4"/>
        <v>#VALUE!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5">
        <v>8</v>
      </c>
      <c r="B12" s="30" t="s">
        <v>41</v>
      </c>
      <c r="C12" s="25" t="s">
        <v>40</v>
      </c>
      <c r="D12" s="25" t="s">
        <v>42</v>
      </c>
      <c r="E12" s="25" t="s">
        <v>57</v>
      </c>
      <c r="F12" s="121" t="s">
        <v>8</v>
      </c>
      <c r="G12" s="25">
        <v>120</v>
      </c>
      <c r="H12" s="26" t="s">
        <v>9</v>
      </c>
      <c r="I12" s="30">
        <v>5</v>
      </c>
      <c r="J12" s="27">
        <v>95</v>
      </c>
      <c r="K12" s="28"/>
      <c r="L12" s="9"/>
      <c r="M12" s="42">
        <v>119</v>
      </c>
      <c r="N12" s="39" t="s">
        <v>11</v>
      </c>
      <c r="O12" s="40">
        <v>399</v>
      </c>
      <c r="P12" s="103">
        <v>500</v>
      </c>
      <c r="Q12" s="47">
        <v>750</v>
      </c>
      <c r="R12" s="62">
        <v>1315</v>
      </c>
      <c r="S12" s="44">
        <f t="shared" si="3"/>
        <v>119</v>
      </c>
      <c r="T12" s="24">
        <f t="shared" si="4"/>
        <v>10076</v>
      </c>
      <c r="U12" s="104">
        <f t="shared" si="5"/>
        <v>5</v>
      </c>
      <c r="V12" s="104">
        <f t="shared" si="6"/>
        <v>95</v>
      </c>
    </row>
    <row r="13" spans="1:22" ht="78.75" x14ac:dyDescent="0.25">
      <c r="A13" s="5">
        <v>9</v>
      </c>
      <c r="B13" s="73" t="s">
        <v>44</v>
      </c>
      <c r="C13" s="71" t="s">
        <v>43</v>
      </c>
      <c r="D13" s="71" t="s">
        <v>45</v>
      </c>
      <c r="E13" s="71" t="s">
        <v>50</v>
      </c>
      <c r="F13" s="125" t="s">
        <v>8</v>
      </c>
      <c r="G13" s="71">
        <v>120</v>
      </c>
      <c r="H13" s="72" t="s">
        <v>9</v>
      </c>
      <c r="I13" s="73">
        <v>5</v>
      </c>
      <c r="J13" s="74">
        <v>95</v>
      </c>
      <c r="K13" s="75"/>
      <c r="L13" s="9"/>
      <c r="M13" s="76"/>
      <c r="N13" s="77"/>
      <c r="O13" s="78" t="s">
        <v>69</v>
      </c>
      <c r="P13" s="55">
        <v>0</v>
      </c>
      <c r="Q13" s="46"/>
      <c r="R13" s="63"/>
      <c r="S13" s="44">
        <f t="shared" si="0"/>
        <v>120</v>
      </c>
      <c r="T13" s="24" t="e">
        <f t="shared" si="1"/>
        <v>#VALUE!</v>
      </c>
      <c r="U13" s="104">
        <f t="shared" si="2"/>
        <v>5</v>
      </c>
      <c r="V13" s="104">
        <f t="shared" si="2"/>
        <v>95</v>
      </c>
    </row>
    <row r="14" spans="1:22" ht="63" x14ac:dyDescent="0.25">
      <c r="A14" s="5">
        <v>10</v>
      </c>
      <c r="B14" s="133" t="s">
        <v>46</v>
      </c>
      <c r="C14" s="94" t="s">
        <v>52</v>
      </c>
      <c r="D14" s="94" t="s">
        <v>49</v>
      </c>
      <c r="E14" s="25" t="s">
        <v>53</v>
      </c>
      <c r="F14" s="121" t="s">
        <v>8</v>
      </c>
      <c r="G14" s="25">
        <v>250</v>
      </c>
      <c r="H14" s="26" t="s">
        <v>9</v>
      </c>
      <c r="I14" s="30">
        <v>20</v>
      </c>
      <c r="J14" s="27">
        <v>80</v>
      </c>
      <c r="K14" s="28"/>
      <c r="L14" s="9"/>
      <c r="M14" s="42"/>
      <c r="N14" s="39"/>
      <c r="O14" s="40" t="s">
        <v>69</v>
      </c>
      <c r="P14" s="103">
        <v>0</v>
      </c>
      <c r="Q14" s="47"/>
      <c r="R14" s="62"/>
      <c r="S14" s="44">
        <f t="shared" si="0"/>
        <v>250</v>
      </c>
      <c r="T14" s="24" t="e">
        <f t="shared" si="1"/>
        <v>#VALUE!</v>
      </c>
      <c r="U14" s="104">
        <f t="shared" si="2"/>
        <v>20</v>
      </c>
      <c r="V14" s="104">
        <f t="shared" si="2"/>
        <v>80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9">
      <formula>M5&gt;G5</formula>
    </cfRule>
    <cfRule type="expression" priority="20">
      <formula>$M$5&gt;$G$5</formula>
    </cfRule>
  </conditionalFormatting>
  <conditionalFormatting sqref="S8:S12">
    <cfRule type="expression" dxfId="1" priority="15">
      <formula>M8&gt;G8</formula>
    </cfRule>
    <cfRule type="expression" priority="16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8:F32" xr:uid="{41340AF6-4B13-4E3F-87E1-9CCA0C3E34CE}">
      <formula1>"YES, NO"</formula1>
    </dataValidation>
    <dataValidation type="decimal" showInputMessage="1" showErrorMessage="1" sqref="P8:P33" xr:uid="{C7F1D7AE-1659-4AA4-8C3A-8C9EB39767D5}">
      <formula1>0</formula1>
      <formula2>1000000</formula2>
    </dataValidation>
    <dataValidation type="list" allowBlank="1" showInputMessage="1" showErrorMessage="1" sqref="N8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77CFA5-08A7-4F18-AF29-F7115340C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purl.org/dc/elements/1.1/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7d544bdc-a7fa-4516-973e-3ad2926cbdd1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Emily Bennett</cp:lastModifiedBy>
  <cp:lastPrinted>2019-03-13T19:29:04Z</cp:lastPrinted>
  <dcterms:created xsi:type="dcterms:W3CDTF">2017-01-24T17:19:42Z</dcterms:created>
  <dcterms:modified xsi:type="dcterms:W3CDTF">2021-10-12T20:29:59Z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2021-09-16T16:58:58Z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9713ee35-9ccb-4dd0-a4bd-a599093a5e02</vt:lpwstr>
  </property>
  <property fmtid="{D5CDD505-2E9C-101B-9397-08002B2CF9AE}" pid="10" name="MSIP_Label_1520fa42-cf58-4c22-8b93-58cf1d3bd1cb_ContentBits">
    <vt:lpwstr>0</vt:lpwstr>
  </property>
</Properties>
</file>