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8_{B180541E-136E-4415-BF59-EDDA5DF77E0E}"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 i="4" l="1"/>
  <c r="U8" i="4"/>
  <c r="T8" i="4"/>
  <c r="S8" i="4"/>
  <c r="V7" i="4"/>
  <c r="U7" i="4"/>
  <c r="T7" i="4"/>
  <c r="S7" i="4"/>
  <c r="V6" i="4"/>
  <c r="U6" i="4"/>
  <c r="T6" i="4"/>
  <c r="S6" i="4"/>
  <c r="V12" i="4" l="1"/>
  <c r="U12" i="4"/>
  <c r="T12" i="4"/>
  <c r="S12" i="4"/>
  <c r="V11" i="4"/>
  <c r="U11" i="4"/>
  <c r="T11" i="4"/>
  <c r="S11" i="4"/>
  <c r="V10" i="4"/>
  <c r="U10" i="4"/>
  <c r="T10" i="4"/>
  <c r="S10" i="4"/>
  <c r="V9" i="4"/>
  <c r="U9" i="4"/>
  <c r="T9" i="4"/>
  <c r="S9"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<sst xmlns="http://schemas.openxmlformats.org/spreadsheetml/2006/main" count="62" uniqueCount="47">
  <si>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</si>
  <si>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</si>
  <si>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</si>
  <si>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</si>
  <si>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</si>
  <si>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</si>
  <si>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</si>
  <si>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</si>
  <si>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</si>
  <si>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</si>
  <si>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</si>
  <si>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</si>
  <si>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</si>
  <si>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</si>
  <si>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</si>
  <si>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</si>
  <si>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</si>
  <si>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</si>
  <si>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</si>
  <si>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</si>
  <si>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</si>
  <si>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</si>
  <si>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</si>
  <si>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</si>
  <si>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</si>
  <si>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</si>
  <si>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</si>
  <si>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</si>
  <si>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</si>
  <si>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</si>
  <si>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</si>
  <si>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West End Vehicle Licensing
192681 Hwy 101, 
Forks, WA 98331-9205</t>
  </si>
  <si>
    <t>DOLC0518</t>
  </si>
  <si>
    <t>DLISNetTelSup@dol.wa.gov  
Local office contact  Cheryl Anderson 
360-374-9240 
CAnderson@VFS.DOL.WA.GOV</t>
  </si>
  <si>
    <t>Evaluation  Model for Solicitation Number 22-RFQ-009</t>
  </si>
  <si>
    <t>PE-BEL3705/DSHS3050/LTS</t>
  </si>
  <si>
    <t>2219 Rimland Drive, Suite 315                     Bellinham, WA 98226</t>
  </si>
  <si>
    <t>Liz Knigge                                                            360-789-9211                                                    kniggel@dshs.wa.gov</t>
  </si>
  <si>
    <t>LAN Room, Suite 315.  Circuit handoff to be located no further than 10 cable feet from DSHS Router.  Please contact LCON, shown in the 'Site Contact(s)' column, if questions on circuit termination location.</t>
  </si>
  <si>
    <t>NO</t>
  </si>
  <si>
    <t>1000M (1G)</t>
  </si>
  <si>
    <t>***Per DSHS, the building owner will not allow equipment mounted above six feet from the ground on the building exterior.***</t>
  </si>
  <si>
    <t>N/A</t>
  </si>
  <si>
    <t>VE-BEL3705/DSHS3050/LTS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</si>
  <si>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                                                  </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</si>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</sst>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5" zoomScaleNormal="100" workbookViewId="0">
      <selection activeCell="Q9" sqref="Q9"/>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34</v>
      </c>
      <c r="B1" s="135"/>
      <c r="C1" s="135"/>
      <c r="D1" s="135"/>
      <c r="E1" s="135"/>
      <c r="F1" s="135"/>
      <c r="G1" s="135"/>
      <c r="H1" s="135"/>
      <c r="I1" s="135"/>
      <c r="J1" s="135"/>
      <c r="K1" s="135"/>
      <c r="Q1" s="113"/>
      <c r="R1" s="114"/>
      <c r="S1" s="4"/>
      <c r="T1" s="4"/>
    </row>
    <row r="2" spans="1:22" ht="25.15" customHeight="1" thickBot="1" x14ac:dyDescent="0.3">
      <c r="A2" s="5"/>
      <c r="B2" s="6" t="s">
        <v>0</v>
      </c>
      <c r="C2" s="129"/>
      <c r="D2" s="129"/>
      <c r="E2" s="129"/>
      <c r="F2" s="7"/>
      <c r="G2" s="7"/>
      <c r="H2" s="7"/>
      <c r="I2" s="7"/>
      <c r="J2" s="7"/>
      <c r="K2" s="8"/>
      <c r="L2" s="9"/>
      <c r="M2" s="136" t="s">
        <v>29</v>
      </c>
      <c r="N2" s="137"/>
      <c r="O2" s="137"/>
      <c r="P2" s="137"/>
      <c r="Q2" s="115"/>
      <c r="R2" s="116"/>
      <c r="S2" s="102"/>
      <c r="T2" s="102"/>
    </row>
    <row r="3" spans="1:22" s="100" customFormat="1" ht="50.45" customHeight="1" thickBot="1" x14ac:dyDescent="0.3">
      <c r="A3" s="10"/>
      <c r="B3" s="11"/>
      <c r="C3" s="130"/>
      <c r="D3" s="130"/>
      <c r="E3" s="130"/>
      <c r="F3" s="12"/>
      <c r="G3" s="12"/>
      <c r="H3" s="12"/>
      <c r="I3" s="142" t="s">
        <v>14</v>
      </c>
      <c r="J3" s="143"/>
      <c r="K3" s="13"/>
      <c r="L3" s="14"/>
      <c r="M3" s="138"/>
      <c r="N3" s="139"/>
      <c r="O3" s="139"/>
      <c r="P3" s="139"/>
      <c r="Q3" s="140" t="s">
        <v>27</v>
      </c>
      <c r="R3" s="141"/>
      <c r="S3" s="144" t="s">
        <v>20</v>
      </c>
      <c r="T3" s="144"/>
      <c r="U3" s="144"/>
      <c r="V3" s="144"/>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32</v>
      </c>
      <c r="C6" s="94" t="s">
        <v>31</v>
      </c>
      <c r="D6" s="94" t="s">
        <v>33</v>
      </c>
      <c r="E6" s="94" t="s">
        <v>30</v>
      </c>
      <c r="F6" s="122" t="s">
        <v>8</v>
      </c>
      <c r="G6" s="25">
        <v>300</v>
      </c>
      <c r="H6" s="26" t="s">
        <v>9</v>
      </c>
      <c r="I6" s="30">
        <v>20</v>
      </c>
      <c r="J6" s="27">
        <v>80</v>
      </c>
      <c r="K6" s="28"/>
      <c r="L6" s="9"/>
      <c r="M6" s="42"/>
      <c r="N6" s="39"/>
      <c r="O6" s="40"/>
      <c r="P6" s="103">
        <v>0</v>
      </c>
      <c r="Q6" s="133"/>
      <c r="R6" s="62"/>
      <c r="S6" s="44">
        <f t="shared" si="0"/>
        <v>300</v>
      </c>
      <c r="T6" s="24">
        <f t="shared" si="1"/>
        <v>0</v>
      </c>
      <c r="U6" s="104">
        <f t="shared" si="2"/>
        <v>20</v>
      </c>
      <c r="V6" s="104">
        <f t="shared" si="2"/>
        <v>80</v>
      </c>
    </row>
    <row r="7" spans="1:22" ht="78.75" x14ac:dyDescent="0.25">
      <c r="A7" s="5">
        <v>3</v>
      </c>
      <c r="B7" s="108" t="s">
        <v>35</v>
      </c>
      <c r="C7" s="106" t="s">
        <v>36</v>
      </c>
      <c r="D7" s="106" t="s">
        <v>37</v>
      </c>
      <c r="E7" s="106" t="s">
        <v>38</v>
      </c>
      <c r="F7" s="123" t="s">
        <v>39</v>
      </c>
      <c r="G7" s="106">
        <v>150</v>
      </c>
      <c r="H7" s="107" t="s">
        <v>40</v>
      </c>
      <c r="I7" s="108">
        <v>5</v>
      </c>
      <c r="J7" s="109">
        <v>95</v>
      </c>
      <c r="K7" s="110" t="s">
        <v>41</v>
      </c>
      <c r="L7" s="9"/>
      <c r="M7" s="53">
        <v>130</v>
      </c>
      <c r="N7" s="54" t="s">
        <v>11</v>
      </c>
      <c r="O7" s="55">
        <v>1197</v>
      </c>
      <c r="P7" s="55">
        <v>199</v>
      </c>
      <c r="Q7" s="64">
        <v>1197</v>
      </c>
      <c r="R7" s="61" t="s">
        <v>42</v>
      </c>
      <c r="S7" s="44">
        <f t="shared" ref="S7:S8" si="3">IF(ISBLANK(M7),G7,M7)</f>
        <v>130</v>
      </c>
      <c r="T7" s="24">
        <f t="shared" ref="T7:T8" si="4">24*O7+P7</f>
        <v>28927</v>
      </c>
      <c r="U7" s="104">
        <f t="shared" ref="U7:U8" si="5">I7</f>
        <v>5</v>
      </c>
      <c r="V7" s="104">
        <f t="shared" ref="V7:V8" si="6">J7</f>
        <v>95</v>
      </c>
    </row>
    <row r="8" spans="1:22" ht="252" x14ac:dyDescent="0.25">
      <c r="A8" s="5">
        <v>4</v>
      </c>
      <c r="B8" s="30" t="s">
        <v>43</v>
      </c>
      <c r="C8" s="94" t="s">
        <v>36</v>
      </c>
      <c r="D8" s="94" t="s">
        <v>37</v>
      </c>
      <c r="E8" s="94" t="s">
        <v>38</v>
      </c>
      <c r="F8" s="122" t="s">
        <v>39</v>
      </c>
      <c r="G8" s="25">
        <v>150</v>
      </c>
      <c r="H8" s="26" t="s">
        <v>40</v>
      </c>
      <c r="I8" s="30">
        <v>5</v>
      </c>
      <c r="J8" s="27">
        <v>95</v>
      </c>
      <c r="K8" s="28" t="s">
        <v>44</v>
      </c>
      <c r="L8" s="9"/>
      <c r="M8" s="42" t="s">
        <v>45</v>
      </c>
      <c r="N8" s="42" t="s">
        <v>45</v>
      </c>
      <c r="O8" s="42" t="s">
        <v>45</v>
      </c>
      <c r="P8" s="42" t="s">
        <v>45</v>
      </c>
      <c r="Q8" s="47" t="s">
        <v>46</v>
      </c>
      <c r="R8" s="62" t="s">
        <v>42</v>
      </c>
      <c r="S8" s="44" t="str">
        <f>IF(ISBLANK(M8),G8,M8)</f>
        <v>No bid</v>
      </c>
      <c r="T8" s="24" t="e">
        <f t="shared" si="4"/>
        <v>#VALUE!</v>
      </c>
      <c r="U8" s="104">
        <f t="shared" si="5"/>
        <v>5</v>
      </c>
      <c r="V8" s="104">
        <f t="shared" si="6"/>
        <v>95</v>
      </c>
    </row>
    <row r="9" spans="1:22" x14ac:dyDescent="0.25">
      <c r="A9" s="5">
        <v>5</v>
      </c>
      <c r="B9" s="108"/>
      <c r="C9" s="105"/>
      <c r="D9" s="105"/>
      <c r="E9" s="105"/>
      <c r="F9" s="123"/>
      <c r="G9" s="106"/>
      <c r="H9" s="107"/>
      <c r="I9" s="108"/>
      <c r="J9" s="109"/>
      <c r="K9" s="110"/>
      <c r="L9" s="9"/>
      <c r="M9" s="76"/>
      <c r="N9" s="77"/>
      <c r="O9" s="78"/>
      <c r="P9" s="55">
        <v>0</v>
      </c>
      <c r="Q9" s="64"/>
      <c r="R9" s="65"/>
      <c r="S9" s="44">
        <f t="shared" ref="S9:S12" si="7">IF(ISBLANK(M9),G9,M9)</f>
        <v>0</v>
      </c>
      <c r="T9" s="24">
        <f t="shared" ref="T9:T12" si="8">24*O9+P9</f>
        <v>0</v>
      </c>
      <c r="U9" s="104">
        <f t="shared" ref="U9:U12" si="9">I9</f>
        <v>0</v>
      </c>
      <c r="V9" s="104">
        <f t="shared" ref="V9:V12" si="10">J9</f>
        <v>0</v>
      </c>
    </row>
    <row r="10" spans="1:22" x14ac:dyDescent="0.25">
      <c r="A10" s="5">
        <v>6</v>
      </c>
      <c r="B10" s="91"/>
      <c r="C10" s="89"/>
      <c r="D10" s="89"/>
      <c r="E10" s="89"/>
      <c r="F10" s="124"/>
      <c r="G10" s="89"/>
      <c r="H10" s="90"/>
      <c r="I10" s="91"/>
      <c r="J10" s="92"/>
      <c r="K10" s="93"/>
      <c r="L10" s="9"/>
      <c r="M10" s="42"/>
      <c r="N10" s="39"/>
      <c r="O10" s="40"/>
      <c r="P10" s="103">
        <v>0</v>
      </c>
      <c r="Q10" s="47"/>
      <c r="R10" s="62"/>
      <c r="S10" s="44">
        <f t="shared" si="7"/>
        <v>0</v>
      </c>
      <c r="T10" s="24">
        <f t="shared" si="8"/>
        <v>0</v>
      </c>
      <c r="U10" s="104">
        <f t="shared" si="9"/>
        <v>0</v>
      </c>
      <c r="V10" s="104">
        <f t="shared" si="10"/>
        <v>0</v>
      </c>
    </row>
    <row r="11" spans="1:22" x14ac:dyDescent="0.25">
      <c r="A11" s="5">
        <v>7</v>
      </c>
      <c r="B11" s="73"/>
      <c r="C11" s="71"/>
      <c r="D11" s="71"/>
      <c r="E11" s="71"/>
      <c r="F11" s="125"/>
      <c r="G11" s="95"/>
      <c r="H11" s="96"/>
      <c r="I11" s="97"/>
      <c r="J11" s="98"/>
      <c r="K11" s="99"/>
      <c r="L11" s="9"/>
      <c r="M11" s="76"/>
      <c r="N11" s="77"/>
      <c r="O11" s="78"/>
      <c r="P11" s="55">
        <v>0</v>
      </c>
      <c r="Q11" s="46"/>
      <c r="R11" s="65"/>
      <c r="S11" s="44">
        <f t="shared" si="7"/>
        <v>0</v>
      </c>
      <c r="T11" s="24">
        <f t="shared" si="8"/>
        <v>0</v>
      </c>
      <c r="U11" s="104">
        <f t="shared" si="9"/>
        <v>0</v>
      </c>
      <c r="V11" s="104">
        <f t="shared" si="10"/>
        <v>0</v>
      </c>
    </row>
    <row r="12" spans="1:22" x14ac:dyDescent="0.25">
      <c r="A12" s="5">
        <v>8</v>
      </c>
      <c r="B12" s="30"/>
      <c r="C12" s="25"/>
      <c r="D12" s="25"/>
      <c r="E12" s="25"/>
      <c r="F12" s="122"/>
      <c r="G12" s="25"/>
      <c r="H12" s="26"/>
      <c r="I12" s="30"/>
      <c r="J12" s="27"/>
      <c r="K12" s="28"/>
      <c r="L12" s="9"/>
      <c r="M12" s="42"/>
      <c r="N12" s="39"/>
      <c r="O12" s="40"/>
      <c r="P12" s="103">
        <v>0</v>
      </c>
      <c r="Q12" s="47"/>
      <c r="R12" s="62"/>
      <c r="S12" s="44">
        <f t="shared" si="7"/>
        <v>0</v>
      </c>
      <c r="T12" s="24">
        <f t="shared" si="8"/>
        <v>0</v>
      </c>
      <c r="U12" s="104">
        <f t="shared" si="9"/>
        <v>0</v>
      </c>
      <c r="V12" s="104">
        <f t="shared" si="10"/>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11">I23</f>
        <v>0</v>
      </c>
      <c r="V23" s="104">
        <f t="shared" si="11"/>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11"/>
        <v>0</v>
      </c>
      <c r="V24" s="104">
        <f t="shared" si="11"/>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11"/>
        <v>0</v>
      </c>
      <c r="V25" s="104">
        <f t="shared" si="11"/>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11"/>
        <v>0</v>
      </c>
      <c r="V26" s="104">
        <f t="shared" si="11"/>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11"/>
        <v>0</v>
      </c>
      <c r="V27" s="104">
        <f t="shared" si="11"/>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11"/>
        <v>0</v>
      </c>
      <c r="V28" s="104">
        <f t="shared" si="11"/>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11"/>
        <v>0</v>
      </c>
      <c r="V29" s="104">
        <f t="shared" si="11"/>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11"/>
        <v>0</v>
      </c>
      <c r="V30" s="104">
        <f t="shared" si="11"/>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11"/>
        <v>0</v>
      </c>
      <c r="V31" s="104">
        <f t="shared" si="11"/>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11"/>
        <v>0</v>
      </c>
      <c r="V32" s="104">
        <f t="shared" si="11"/>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11"/>
        <v>0</v>
      </c>
      <c r="V33" s="104">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9:S12">
    <cfRule type="expression" dxfId="2" priority="13">
      <formula>M9&gt;G9</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8">
    <cfRule type="expression" dxfId="0" priority="1">
      <formula>M7&gt;G7</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7 P9:P33" xr:uid="{C7F1D7AE-1659-4AA4-8C3A-8C9EB39767D5}">
      <formula1>0</formula1>
      <formula2>1000000</formula2>
    </dataValidation>
    <dataValidation type="list" allowBlank="1" showInputMessage="1" showErrorMessage="1" sqref="N6:N7 N9: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schemas.microsoft.com/office/2006/documentManagement/types"/>
    <ds:schemaRef ds:uri="http://purl.org/dc/elements/1.1/"/>
    <ds:schemaRef ds:uri="http://purl.org/dc/terms/"/>
    <ds:schemaRef ds:uri="http://schemas.microsoft.com/sharepoint/v3"/>
    <ds:schemaRef ds:uri="607bd0a2-e667-407c-bac5-93961575169b"/>
    <ds:schemaRef ds:uri="http://schemas.openxmlformats.org/package/2006/metadata/core-properties"/>
    <ds:schemaRef ds:uri="http://schemas.microsoft.com/office/infopath/2007/PartnerControls"/>
    <ds:schemaRef ds:uri="2da1c3d2-1f67-46b8-8c67-79052490f9d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2021-12-02T02:06:44Z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2021-10-12T18:45:14Z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717c6443-2340-47c8-9723-91113a959c84</vt:lpwstr>
  </property>
  <property fmtid="{D5CDD505-2E9C-101B-9397-08002B2CF9AE}" pid="10" name="MSIP_Label_1520fa42-cf58-4c22-8b93-58cf1d3bd1cb_ContentBits">
    <vt:lpwstr>0</vt:lpwstr>
  </property>
</Properties>
</file>