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f418d10a06fd959/Desktop/"/>
    </mc:Choice>
  </mc:AlternateContent>
  <xr:revisionPtr revIDLastSave="0" documentId="8_{F6BDE424-55AC-4EC7-BBE9-0841A26550E4}" xr6:coauthVersionLast="47" xr6:coauthVersionMax="47" xr10:uidLastSave="{00000000-0000-0000-0000-000000000000}"/>
  <bookViews>
    <workbookView xWindow="3480" yWindow="2205" windowWidth="28800" windowHeight="1543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7" i="4"/>
  <c r="U7" i="4"/>
  <c r="T7" i="4"/>
  <c r="S7" i="4"/>
  <c r="V6" i="4"/>
  <c r="U6" i="4"/>
  <c r="T6" i="4"/>
  <c r="S6" i="4"/>
  <c r="V12" i="4" l="1"/>
  <c r="U12" i="4"/>
  <c r="T12" i="4"/>
  <c r="S12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<sst xmlns="http://schemas.openxmlformats.org/spreadsheetml/2006/main" count="81" uniqueCount="58">
  <si>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</si>
  <si>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</si>
  <si>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</si>
  <si>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</si>
  <si>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</si>
  <si>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</si>
  <si>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</si>
  <si>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</si>
  <si>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</si>
  <si>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</si>
  <si>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</si>
  <si>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</si>
  <si>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</si>
  <si>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</si>
  <si>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</si>
  <si>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</si>
  <si>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</si>
  <si>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</si>
  <si>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</si>
  <si>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</si>
  <si>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</si>
  <si>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</si>
  <si>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</si>
  <si>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</si>
  <si>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</si>
  <si>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</si>
  <si>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</si>
  <si>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</si>
  <si>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</si>
  <si>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</si>
  <si>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</si>
  <si>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PE-SPO3212/DOCSPOF/LTS-DOCSPOF</t>
  </si>
  <si>
    <t>Eleanor Chase House Work Release
427 W 7th Ave
Spokane, WA 99204-2611</t>
  </si>
  <si>
    <t xml:space="preserve">Local IT:
Kimi Tuxford
509-998-2732
kktuxford@doc1.wa.gov		
Property Contact:
Laura Jense
509-319-0688
ljjense@doc1.wa.gov		</t>
  </si>
  <si>
    <t>100M</t>
  </si>
  <si>
    <t>Ethernet handoff to be within 10' of customer network equipment</t>
  </si>
  <si>
    <t>DOCSPO4</t>
  </si>
  <si>
    <t>Spokane Community Justice Center
715 E Sprague Ave
Suite 107
Spokane, WA  99202-2142</t>
  </si>
  <si>
    <t>Local IT:
Kimi Tuxford
509-998-2732
kktuxford@doc1.wa.gov
Property Contact:
Blake Lesher
509-998-0477
bdlproperties@outlook.com</t>
  </si>
  <si>
    <t xml:space="preserve">Ethernet handoff to be within 10' of customer network equipment
</t>
  </si>
  <si>
    <t>VE-SPO3212/DOCSPOF/LTS-DOCSPOF</t>
  </si>
  <si>
    <t>Jeremy Chenvert jeremy.chenvert@piercecountywa.gov</t>
  </si>
  <si>
    <t>N/A</t>
  </si>
  <si>
    <t xml:space="preserve"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Ethernet handoff to be within 10' of customer network equipment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</si>
  <si>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</si>
  <si>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PE-TAC2705/CNTY2701/SS911</t>
  </si>
  <si>
    <t>VE-TAC2705/CNTY2701/SS911</t>
  </si>
  <si>
    <t>Install extended handoff per attached site map (PE-TAC2705.pdf)</t>
  </si>
  <si>
    <t>Install extended handoff per attached site map (DOCSPOF Site Map.pdf), Comm Room #108</t>
  </si>
  <si>
    <t>Install extended handoff per attached site map (DOCSPOF Site Map.pdf),Comm Room #108</t>
  </si>
  <si>
    <t>Install extended handoff per attached site map (DOCSPO4 - Site Map.pdf), IT/Storage room shown on site map</t>
  </si>
  <si>
    <t>Pierce County Annex - Data Center
2501 S 35th St, 
Tacoma, WA 98508-7410</t>
  </si>
  <si>
    <t>Evaluation  Model for Solicitation Number 22-RFQ-013</t>
  </si>
  <si>
    <t xml:space="preserve">DOLC3217 </t>
  </si>
  <si>
    <t>Deer Park Auto Licensing
519 S Fir Ave Ste 101
Deer Park, WA 99006</t>
  </si>
  <si>
    <t>Site Contact - Jeanne Franklin              509-276-5057      JFranklin@vfs.dol.wa.gov</t>
  </si>
  <si>
    <t>Install extended handoff per attached site map (DOLC3217 office layout april 2021.pdf)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</si>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</sst>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9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C1888C6F-83A2-4946-B5AF-5E369A3AEE9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2" zoomScale="80" zoomScaleNormal="80" workbookViewId="0">
      <selection activeCell="R8" sqref="R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7.1406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9" t="s">
        <v>52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0" t="s">
        <v>1</v>
      </c>
      <c r="N2" s="131"/>
      <c r="O2" s="131"/>
      <c r="P2" s="131"/>
      <c r="Q2" s="108"/>
      <c r="R2" s="109"/>
      <c r="S2" s="96"/>
      <c r="T2" s="96"/>
    </row>
    <row r="3" spans="1:22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6" t="s">
        <v>2</v>
      </c>
      <c r="J3" s="137"/>
      <c r="K3" s="13"/>
      <c r="L3" s="14"/>
      <c r="M3" s="132"/>
      <c r="N3" s="133"/>
      <c r="O3" s="133"/>
      <c r="P3" s="133"/>
      <c r="Q3" s="134" t="s">
        <v>3</v>
      </c>
      <c r="R3" s="135"/>
      <c r="S3" s="138" t="s">
        <v>4</v>
      </c>
      <c r="T3" s="138"/>
      <c r="U3" s="138"/>
      <c r="V3" s="138"/>
    </row>
    <row r="4" spans="1:22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67.75" x14ac:dyDescent="0.25">
      <c r="A6" s="5">
        <v>2</v>
      </c>
      <c r="B6" s="113" t="s">
        <v>40</v>
      </c>
      <c r="C6" s="89" t="s">
        <v>32</v>
      </c>
      <c r="D6" s="89" t="s">
        <v>33</v>
      </c>
      <c r="E6" s="89" t="s">
        <v>48</v>
      </c>
      <c r="F6" s="115" t="s">
        <v>27</v>
      </c>
      <c r="G6" s="25">
        <v>150</v>
      </c>
      <c r="H6" s="26" t="s">
        <v>34</v>
      </c>
      <c r="I6" s="30">
        <v>5</v>
      </c>
      <c r="J6" s="27">
        <v>95</v>
      </c>
      <c r="K6" s="28" t="s">
        <v>43</v>
      </c>
      <c r="L6" s="9"/>
      <c r="M6" s="42">
        <v>30</v>
      </c>
      <c r="N6" s="39" t="s">
        <v>57</v>
      </c>
      <c r="O6" s="40">
        <v>649</v>
      </c>
      <c r="P6" s="97">
        <v>1.23</v>
      </c>
      <c r="Q6" s="127" t="s">
        <v>42</v>
      </c>
      <c r="R6" s="62">
        <v>1395</v>
      </c>
      <c r="S6" s="44">
        <f t="shared" si="0"/>
        <v>30</v>
      </c>
      <c r="T6" s="24">
        <f t="shared" si="1"/>
        <v>15577.23</v>
      </c>
      <c r="U6" s="98">
        <f t="shared" si="2"/>
        <v>5</v>
      </c>
      <c r="V6" s="98">
        <f t="shared" si="2"/>
        <v>95</v>
      </c>
    </row>
    <row r="7" spans="1:22" ht="141.75" x14ac:dyDescent="0.25">
      <c r="A7" s="5">
        <v>3</v>
      </c>
      <c r="B7" s="101" t="s">
        <v>31</v>
      </c>
      <c r="C7" s="99" t="s">
        <v>32</v>
      </c>
      <c r="D7" s="99" t="s">
        <v>33</v>
      </c>
      <c r="E7" s="99" t="s">
        <v>49</v>
      </c>
      <c r="F7" s="116" t="s">
        <v>27</v>
      </c>
      <c r="G7" s="99">
        <v>150</v>
      </c>
      <c r="H7" s="100" t="s">
        <v>34</v>
      </c>
      <c r="I7" s="101">
        <v>5</v>
      </c>
      <c r="J7" s="102">
        <v>95</v>
      </c>
      <c r="K7" s="103" t="s">
        <v>35</v>
      </c>
      <c r="L7" s="9"/>
      <c r="M7" s="53">
        <v>30</v>
      </c>
      <c r="N7" s="54" t="s">
        <v>57</v>
      </c>
      <c r="O7" s="55">
        <v>649</v>
      </c>
      <c r="P7" s="55">
        <v>1.23</v>
      </c>
      <c r="Q7" s="128" t="s">
        <v>42</v>
      </c>
      <c r="R7" s="61">
        <v>1395</v>
      </c>
      <c r="S7" s="45">
        <f t="shared" si="0"/>
        <v>30</v>
      </c>
      <c r="T7" s="24">
        <f t="shared" si="1"/>
        <v>15577.23</v>
      </c>
      <c r="U7" s="98">
        <f t="shared" si="2"/>
        <v>5</v>
      </c>
      <c r="V7" s="98">
        <f t="shared" si="2"/>
        <v>95</v>
      </c>
    </row>
    <row r="8" spans="1:22" ht="141.75" x14ac:dyDescent="0.25">
      <c r="A8" s="5">
        <v>4</v>
      </c>
      <c r="B8" s="30" t="s">
        <v>36</v>
      </c>
      <c r="C8" s="89" t="s">
        <v>37</v>
      </c>
      <c r="D8" s="89" t="s">
        <v>38</v>
      </c>
      <c r="E8" s="89" t="s">
        <v>50</v>
      </c>
      <c r="F8" s="115" t="s">
        <v>27</v>
      </c>
      <c r="G8" s="25">
        <v>150</v>
      </c>
      <c r="H8" s="26" t="s">
        <v>34</v>
      </c>
      <c r="I8" s="30">
        <v>5</v>
      </c>
      <c r="J8" s="27">
        <v>95</v>
      </c>
      <c r="K8" s="28" t="s">
        <v>39</v>
      </c>
      <c r="L8" s="9"/>
      <c r="M8" s="42"/>
      <c r="N8" s="39"/>
      <c r="O8" s="40"/>
      <c r="P8" s="97">
        <v>0</v>
      </c>
      <c r="Q8" s="127" t="s">
        <v>42</v>
      </c>
      <c r="R8" s="62"/>
      <c r="S8" s="44">
        <f t="shared" ref="S8:S12" si="3">IF(ISBLANK(M8),G8,M8)</f>
        <v>150</v>
      </c>
      <c r="T8" s="24">
        <f t="shared" ref="T8:T12" si="4">24*O8+P8</f>
        <v>0</v>
      </c>
      <c r="U8" s="98">
        <f t="shared" ref="U8:U12" si="5">I8</f>
        <v>5</v>
      </c>
      <c r="V8" s="98">
        <f t="shared" ref="V8:V12" si="6">J8</f>
        <v>95</v>
      </c>
    </row>
    <row r="9" spans="1:22" ht="204.75" x14ac:dyDescent="0.25">
      <c r="A9" s="5">
        <v>5</v>
      </c>
      <c r="B9" s="101" t="s">
        <v>45</v>
      </c>
      <c r="C9" s="99" t="s">
        <v>51</v>
      </c>
      <c r="D9" s="99" t="s">
        <v>41</v>
      </c>
      <c r="E9" s="99" t="s">
        <v>47</v>
      </c>
      <c r="F9" s="116" t="s">
        <v>27</v>
      </c>
      <c r="G9" s="99">
        <v>150</v>
      </c>
      <c r="H9" s="100" t="s">
        <v>34</v>
      </c>
      <c r="I9" s="101">
        <v>90</v>
      </c>
      <c r="J9" s="102">
        <v>10</v>
      </c>
      <c r="K9" s="103" t="s">
        <v>44</v>
      </c>
      <c r="L9" s="9"/>
      <c r="M9" s="76"/>
      <c r="N9" s="77"/>
      <c r="O9" s="78"/>
      <c r="P9" s="55">
        <v>0</v>
      </c>
      <c r="Q9" s="128" t="s">
        <v>42</v>
      </c>
      <c r="R9" s="65"/>
      <c r="S9" s="44">
        <f t="shared" si="3"/>
        <v>150</v>
      </c>
      <c r="T9" s="24">
        <f t="shared" si="4"/>
        <v>0</v>
      </c>
      <c r="U9" s="98">
        <f t="shared" si="5"/>
        <v>90</v>
      </c>
      <c r="V9" s="98">
        <f t="shared" si="6"/>
        <v>10</v>
      </c>
    </row>
    <row r="10" spans="1:22" ht="47.25" x14ac:dyDescent="0.25">
      <c r="A10" s="5">
        <v>6</v>
      </c>
      <c r="B10" s="113" t="s">
        <v>46</v>
      </c>
      <c r="C10" s="89" t="s">
        <v>51</v>
      </c>
      <c r="D10" s="89" t="s">
        <v>41</v>
      </c>
      <c r="E10" s="89" t="s">
        <v>47</v>
      </c>
      <c r="F10" s="115" t="s">
        <v>27</v>
      </c>
      <c r="G10" s="25">
        <v>150</v>
      </c>
      <c r="H10" s="26" t="s">
        <v>34</v>
      </c>
      <c r="I10" s="30">
        <v>90</v>
      </c>
      <c r="J10" s="27">
        <v>10</v>
      </c>
      <c r="K10" s="28"/>
      <c r="L10" s="9"/>
      <c r="M10" s="42"/>
      <c r="N10" s="39"/>
      <c r="O10" s="40"/>
      <c r="P10" s="97">
        <v>0</v>
      </c>
      <c r="Q10" s="127" t="s">
        <v>42</v>
      </c>
      <c r="R10" s="62"/>
      <c r="S10" s="44">
        <f t="shared" si="3"/>
        <v>150</v>
      </c>
      <c r="T10" s="24">
        <f t="shared" si="4"/>
        <v>0</v>
      </c>
      <c r="U10" s="98">
        <f t="shared" si="5"/>
        <v>90</v>
      </c>
      <c r="V10" s="98">
        <f t="shared" si="6"/>
        <v>10</v>
      </c>
    </row>
    <row r="11" spans="1:22" ht="47.25" x14ac:dyDescent="0.25">
      <c r="A11" s="5">
        <v>7</v>
      </c>
      <c r="B11" s="73" t="s">
        <v>53</v>
      </c>
      <c r="C11" s="71" t="s">
        <v>54</v>
      </c>
      <c r="D11" s="71" t="s">
        <v>55</v>
      </c>
      <c r="E11" s="71" t="s">
        <v>56</v>
      </c>
      <c r="F11" s="117" t="s">
        <v>27</v>
      </c>
      <c r="G11" s="90">
        <v>250</v>
      </c>
      <c r="H11" s="91" t="s">
        <v>28</v>
      </c>
      <c r="I11" s="92">
        <v>70</v>
      </c>
      <c r="J11" s="93">
        <v>30</v>
      </c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si="3"/>
        <v>250</v>
      </c>
      <c r="T11" s="24">
        <f t="shared" si="4"/>
        <v>0</v>
      </c>
      <c r="U11" s="98">
        <f t="shared" si="5"/>
        <v>70</v>
      </c>
      <c r="V11" s="98">
        <f t="shared" si="6"/>
        <v>30</v>
      </c>
    </row>
    <row r="12" spans="1:22" x14ac:dyDescent="0.25">
      <c r="A12" s="5">
        <v>8</v>
      </c>
      <c r="B12" s="30"/>
      <c r="C12" s="25"/>
      <c r="D12" s="25"/>
      <c r="E12" s="25"/>
      <c r="F12" s="115"/>
      <c r="G12" s="25"/>
      <c r="H12" s="26"/>
      <c r="I12" s="30"/>
      <c r="J12" s="27"/>
      <c r="K12" s="28"/>
      <c r="L12" s="9"/>
      <c r="M12" s="42"/>
      <c r="N12" s="39"/>
      <c r="O12" s="40"/>
      <c r="P12" s="97">
        <v>0</v>
      </c>
      <c r="Q12" s="47"/>
      <c r="R12" s="62"/>
      <c r="S12" s="44">
        <f t="shared" si="3"/>
        <v>0</v>
      </c>
      <c r="T12" s="24">
        <f t="shared" si="4"/>
        <v>0</v>
      </c>
      <c r="U12" s="98">
        <f t="shared" si="5"/>
        <v>0</v>
      </c>
      <c r="V12" s="98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8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8">
        <f t="shared" si="2"/>
        <v>0</v>
      </c>
      <c r="V13" s="98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5"/>
      <c r="G14" s="25"/>
      <c r="H14" s="26"/>
      <c r="I14" s="30"/>
      <c r="J14" s="27"/>
      <c r="K14" s="28"/>
      <c r="L14" s="9"/>
      <c r="M14" s="42"/>
      <c r="N14" s="39"/>
      <c r="O14" s="40"/>
      <c r="P14" s="97">
        <v>0</v>
      </c>
      <c r="Q14" s="47"/>
      <c r="R14" s="62"/>
      <c r="S14" s="44">
        <f t="shared" si="0"/>
        <v>0</v>
      </c>
      <c r="T14" s="24">
        <f t="shared" si="1"/>
        <v>0</v>
      </c>
      <c r="U14" s="98">
        <f t="shared" si="2"/>
        <v>0</v>
      </c>
      <c r="V14" s="98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B6EA300E-BC62-43BD-861D-497F3FED665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AD5CA8-7346-4330-B821-9D8F8AD2FA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a76cd3a5-e798-46dc-bca1-b38ab7cbdfaf"/>
    <ds:schemaRef ds:uri="http://schemas.microsoft.com/sharepoint/v3"/>
    <ds:schemaRef ds:uri="http://purl.org/dc/dcmitype/"/>
    <ds:schemaRef ds:uri="cf63e0e4-4eb7-4cbb-9267-0825e502aadb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d6d2f446-f863-4c00-ba44-ebf19adce64d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Quinn Falcone</cp:lastModifiedBy>
  <cp:revision/>
  <dcterms:created xsi:type="dcterms:W3CDTF">2017-01-24T17:19:42Z</dcterms:created>
  <dcterms:modified xsi:type="dcterms:W3CDTF">2021-12-17T20:43:38Z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2021-11-16T17:56:37Z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24ea4476-79fa-49ad-9f1e-545b1248c54a</vt:lpwstr>
  </property>
  <property fmtid="{D5CDD505-2E9C-101B-9397-08002B2CF9AE}" pid="10" name="MSIP_Label_1520fa42-cf58-4c22-8b93-58cf1d3bd1cb_ContentBits">
    <vt:lpwstr>0</vt:lpwstr>
  </property>
</Properties>
</file>