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c6098\Desktop\WaTech RFQ's\22-RFQ-014\"/>
    </mc:Choice>
  </mc:AlternateContent>
  <xr:revisionPtr revIDLastSave="0" documentId="13_ncr:1_{344F5CEE-C7E3-4DDB-A175-E6D319ABD91E}" xr6:coauthVersionLast="41" xr6:coauthVersionMax="46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8" i="4" l="1"/>
  <c r="U8" i="4"/>
  <c r="T8" i="4"/>
  <c r="S8" i="4"/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<sst xmlns="http://schemas.openxmlformats.org/spreadsheetml/2006/main" count="59" uniqueCount="49">
  <si>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</si>
  <si>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</si>
  <si>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</si>
  <si>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</si>
  <si>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</si>
  <si>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</si>
  <si>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</si>
  <si>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</si>
  <si>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</si>
  <si>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</si>
  <si>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</si>
  <si>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</si>
  <si>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</si>
  <si>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</si>
  <si>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</si>
  <si>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</si>
  <si>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</si>
  <si>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</si>
  <si>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</si>
  <si>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</si>
  <si>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</si>
  <si>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</si>
  <si>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</si>
  <si>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</si>
  <si>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</si>
  <si>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</si>
  <si>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</si>
  <si>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</si>
  <si>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</si>
  <si>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</si>
  <si>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</si>
  <si>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DOLS7901</t>
  </si>
  <si>
    <t>1920 S 3rd St, Mount Vernon, WA 98273-4916</t>
  </si>
  <si>
    <t>Primary contact DOL Network Support 360-664-4904 DLISNetTelSup@dol.wa.gov
Office contact District Manager: Grayson Miller 360-416-7563</t>
  </si>
  <si>
    <t>Primary contact DOL Network Support 360-664-4904 DLISNetTelSup@dol.wa.gov
Office contact Appointee: Scott Mitchell 360-966-3481</t>
  </si>
  <si>
    <t>DOLC3724</t>
  </si>
  <si>
    <t>208 E Main St, Everson, WA 98247</t>
  </si>
  <si>
    <t>Install per attached site map (DOLC3724 Office layout.pdf)</t>
  </si>
  <si>
    <t>Install per attached site map (DOLS7901 - Mt Vernon.pdf)</t>
  </si>
  <si>
    <t>Evaluation  Model for Solicitation Number 22-RFQ-014</t>
  </si>
  <si>
    <t>This request is for a redundant / diverse circuit for this location. Existing Primary circuit is provided by StarTouch. Proposed solution must not utilize StarTouch.</t>
  </si>
  <si>
    <t>VE-SPO3213/DSHS1025/LTS</t>
  </si>
  <si>
    <t>1608 W Boone St                             Spokane, WA 99220-2706</t>
  </si>
  <si>
    <t>Liz Knigge                                             360-789-9211                          kniggel@dshs.wa.gov</t>
  </si>
  <si>
    <t>LAN Room, Bldg 1608.  Circuit handoff to be located no further than 10 feet of DSHS Router.</t>
  </si>
  <si>
    <t>NO</t>
  </si>
  <si>
    <t>1000M (1G)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</si>
  <si>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                                                                                                                                                                                                                                                                         ***The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validated.***</t>
  </si>
  <si>
    <t>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</si>
</sst>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8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7" fontId="2" fillId="2" borderId="32" xfId="45">
      <alignment horizontal="left" vertical="top" wrapText="1"/>
    </xf>
    <xf numFmtId="7" fontId="2" fillId="0" borderId="32" xfId="46">
      <alignment horizontal="center" vertical="top" wrapText="1"/>
    </xf>
    <xf numFmtId="0" fontId="25" fillId="0" borderId="0" xfId="0" applyFont="1" applyAlignment="1">
      <alignment vertical="center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1" defaultTableStyle="TableStyleMedium9" defaultPivotStyle="PivotStyleLight16">
    <tableStyle name="Invisible" pivot="0" table="0" count="0" xr9:uid="{A4646835-3AC9-4C78-8486-CB406DC3BD2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3" zoomScale="80" zoomScaleNormal="80" workbookViewId="0">
      <selection activeCell="C7" sqref="C7"/>
    </sheetView>
  </sheetViews>
  <sheetFormatPr defaultColWidth="8.81640625" defaultRowHeight="15.5" x14ac:dyDescent="0.35"/>
  <cols>
    <col min="1" max="1" width="4.453125" style="1" bestFit="1" customWidth="1"/>
    <col min="2" max="2" width="36.7265625" style="1" customWidth="1"/>
    <col min="3" max="3" width="35.1796875" style="132" customWidth="1"/>
    <col min="4" max="4" width="38.1796875" style="132" customWidth="1"/>
    <col min="5" max="5" width="42.453125" style="132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17" customWidth="1"/>
    <col min="18" max="18" width="13" style="11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38" t="s">
        <v>39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Q1" s="113"/>
      <c r="R1" s="114"/>
      <c r="S1" s="4"/>
      <c r="T1" s="4"/>
    </row>
    <row r="2" spans="1:22" ht="25.15" customHeight="1" thickBot="1" x14ac:dyDescent="0.4">
      <c r="A2" s="5"/>
      <c r="B2" s="6" t="s">
        <v>0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9" t="s">
        <v>29</v>
      </c>
      <c r="N2" s="140"/>
      <c r="O2" s="140"/>
      <c r="P2" s="140"/>
      <c r="Q2" s="115"/>
      <c r="R2" s="116"/>
      <c r="S2" s="102"/>
      <c r="T2" s="102"/>
    </row>
    <row r="3" spans="1:22" s="100" customFormat="1" ht="50.5" customHeight="1" thickBot="1" x14ac:dyDescent="0.4">
      <c r="A3" s="10"/>
      <c r="B3" s="11"/>
      <c r="C3" s="130"/>
      <c r="D3" s="130"/>
      <c r="E3" s="130"/>
      <c r="F3" s="12"/>
      <c r="G3" s="12"/>
      <c r="H3" s="12"/>
      <c r="I3" s="145" t="s">
        <v>14</v>
      </c>
      <c r="J3" s="146"/>
      <c r="K3" s="13"/>
      <c r="L3" s="14"/>
      <c r="M3" s="141"/>
      <c r="N3" s="142"/>
      <c r="O3" s="142"/>
      <c r="P3" s="142"/>
      <c r="Q3" s="143" t="s">
        <v>27</v>
      </c>
      <c r="R3" s="144"/>
      <c r="S3" s="147" t="s">
        <v>20</v>
      </c>
      <c r="T3" s="147"/>
      <c r="U3" s="147"/>
      <c r="V3" s="147"/>
    </row>
    <row r="4" spans="1:22" s="100" customFormat="1" ht="78.650000000000006" customHeight="1" thickBot="1" x14ac:dyDescent="0.4">
      <c r="A4" s="10"/>
      <c r="B4" s="17" t="s">
        <v>2</v>
      </c>
      <c r="C4" s="131" t="s">
        <v>10</v>
      </c>
      <c r="D4" s="131" t="s">
        <v>1</v>
      </c>
      <c r="E4" s="131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101" t="s">
        <v>17</v>
      </c>
      <c r="T4" s="101" t="s">
        <v>18</v>
      </c>
      <c r="U4" s="101" t="s">
        <v>16</v>
      </c>
      <c r="V4" s="101" t="s">
        <v>19</v>
      </c>
    </row>
    <row r="5" spans="1:22" ht="78.75" customHeight="1" thickTop="1" x14ac:dyDescent="0.35">
      <c r="A5" s="5">
        <v>1</v>
      </c>
      <c r="B5" s="119" t="s">
        <v>5</v>
      </c>
      <c r="C5" s="48" t="s">
        <v>6</v>
      </c>
      <c r="D5" s="48" t="s">
        <v>7</v>
      </c>
      <c r="E5" s="133" t="s">
        <v>30</v>
      </c>
      <c r="F5" s="12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84" customHeight="1" x14ac:dyDescent="0.35">
      <c r="A6" s="5">
        <v>2</v>
      </c>
      <c r="B6" s="120" t="s">
        <v>31</v>
      </c>
      <c r="C6" s="94" t="s">
        <v>32</v>
      </c>
      <c r="D6" s="94" t="s">
        <v>33</v>
      </c>
      <c r="E6" s="94" t="s">
        <v>38</v>
      </c>
      <c r="F6" s="122" t="s">
        <v>8</v>
      </c>
      <c r="G6" s="25">
        <v>150</v>
      </c>
      <c r="H6" s="26" t="s">
        <v>9</v>
      </c>
      <c r="I6" s="30">
        <v>10</v>
      </c>
      <c r="J6" s="27">
        <v>90</v>
      </c>
      <c r="K6" s="28" t="s">
        <v>40</v>
      </c>
      <c r="L6" s="9"/>
      <c r="M6" s="42">
        <v>120</v>
      </c>
      <c r="N6" s="39" t="s">
        <v>11</v>
      </c>
      <c r="O6" s="40">
        <v>275</v>
      </c>
      <c r="P6" s="103">
        <v>0</v>
      </c>
      <c r="Q6" s="135">
        <v>550</v>
      </c>
      <c r="R6" s="62">
        <v>735</v>
      </c>
      <c r="S6" s="44">
        <f t="shared" si="0"/>
        <v>120</v>
      </c>
      <c r="T6" s="24">
        <f t="shared" si="1"/>
        <v>6600</v>
      </c>
      <c r="U6" s="104">
        <f t="shared" si="2"/>
        <v>10</v>
      </c>
      <c r="V6" s="104">
        <f t="shared" si="2"/>
        <v>90</v>
      </c>
    </row>
    <row r="7" spans="1:22" ht="77.5" x14ac:dyDescent="0.35">
      <c r="A7" s="5">
        <v>3</v>
      </c>
      <c r="B7" s="108" t="s">
        <v>35</v>
      </c>
      <c r="C7" s="106" t="s">
        <v>36</v>
      </c>
      <c r="D7" s="106" t="s">
        <v>34</v>
      </c>
      <c r="E7" s="106" t="s">
        <v>37</v>
      </c>
      <c r="F7" s="123" t="s">
        <v>8</v>
      </c>
      <c r="G7" s="106">
        <v>150</v>
      </c>
      <c r="H7" s="107" t="s">
        <v>9</v>
      </c>
      <c r="I7" s="108">
        <v>10</v>
      </c>
      <c r="J7" s="109">
        <v>90</v>
      </c>
      <c r="K7" s="137" t="s">
        <v>40</v>
      </c>
      <c r="L7" s="9"/>
      <c r="M7" s="53">
        <v>120</v>
      </c>
      <c r="N7" s="54" t="s">
        <v>11</v>
      </c>
      <c r="O7" s="55">
        <v>275</v>
      </c>
      <c r="P7" s="55">
        <v>0</v>
      </c>
      <c r="Q7" s="136">
        <v>550</v>
      </c>
      <c r="R7" s="61" t="s">
        <v>48</v>
      </c>
      <c r="S7" s="45">
        <f t="shared" si="0"/>
        <v>120</v>
      </c>
      <c r="T7" s="24">
        <f t="shared" si="1"/>
        <v>6600</v>
      </c>
      <c r="U7" s="104">
        <f t="shared" si="2"/>
        <v>10</v>
      </c>
      <c r="V7" s="104">
        <f t="shared" si="2"/>
        <v>90</v>
      </c>
    </row>
    <row r="8" spans="1:22" ht="280" customHeight="1" x14ac:dyDescent="0.35">
      <c r="A8" s="5">
        <v>4</v>
      </c>
      <c r="B8" s="134" t="s">
        <v>41</v>
      </c>
      <c r="C8" s="89" t="s">
        <v>42</v>
      </c>
      <c r="D8" s="89" t="s">
        <v>43</v>
      </c>
      <c r="E8" s="89" t="s">
        <v>44</v>
      </c>
      <c r="F8" s="122" t="s">
        <v>45</v>
      </c>
      <c r="G8" s="25">
        <v>150</v>
      </c>
      <c r="H8" s="26" t="s">
        <v>46</v>
      </c>
      <c r="I8" s="30">
        <v>5</v>
      </c>
      <c r="J8" s="27">
        <v>95</v>
      </c>
      <c r="K8" s="28" t="s">
        <v>47</v>
      </c>
      <c r="L8" s="9"/>
      <c r="M8" s="42"/>
      <c r="N8" s="39"/>
      <c r="O8" s="40"/>
      <c r="P8" s="103">
        <v>0</v>
      </c>
      <c r="Q8" s="47"/>
      <c r="R8" s="62" t="s">
        <v>48</v>
      </c>
      <c r="S8" s="45">
        <f t="shared" ref="S8" si="3">IF(ISBLANK(M8),G8,M8)</f>
        <v>150</v>
      </c>
      <c r="T8" s="24">
        <f t="shared" ref="T8" si="4">24*O8+P8</f>
        <v>0</v>
      </c>
      <c r="U8" s="104">
        <f t="shared" ref="U8" si="5">I8</f>
        <v>5</v>
      </c>
      <c r="V8" s="104">
        <f t="shared" ref="V8" si="6">J8</f>
        <v>95</v>
      </c>
    </row>
    <row r="9" spans="1:22" x14ac:dyDescent="0.3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64"/>
      <c r="R9" s="65"/>
      <c r="S9" s="44">
        <f t="shared" ref="S9:S12" si="7">IF(ISBLANK(M9),G9,M9)</f>
        <v>0</v>
      </c>
      <c r="T9" s="24">
        <f t="shared" ref="T9:T12" si="8">24*O9+P9</f>
        <v>0</v>
      </c>
      <c r="U9" s="104">
        <f t="shared" ref="U9:U12" si="9">I9</f>
        <v>0</v>
      </c>
      <c r="V9" s="104">
        <f t="shared" ref="V9:V12" si="10">J9</f>
        <v>0</v>
      </c>
    </row>
    <row r="10" spans="1:22" x14ac:dyDescent="0.3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7"/>
        <v>0</v>
      </c>
      <c r="T10" s="24">
        <f t="shared" si="8"/>
        <v>0</v>
      </c>
      <c r="U10" s="104">
        <f t="shared" si="9"/>
        <v>0</v>
      </c>
      <c r="V10" s="104">
        <f t="shared" si="10"/>
        <v>0</v>
      </c>
    </row>
    <row r="11" spans="1:22" x14ac:dyDescent="0.3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7"/>
        <v>0</v>
      </c>
      <c r="T11" s="24">
        <f t="shared" si="8"/>
        <v>0</v>
      </c>
      <c r="U11" s="104">
        <f t="shared" si="9"/>
        <v>0</v>
      </c>
      <c r="V11" s="104">
        <f t="shared" si="10"/>
        <v>0</v>
      </c>
    </row>
    <row r="12" spans="1:22" x14ac:dyDescent="0.3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7"/>
        <v>0</v>
      </c>
      <c r="T12" s="24">
        <f t="shared" si="8"/>
        <v>0</v>
      </c>
      <c r="U12" s="104">
        <f t="shared" si="9"/>
        <v>0</v>
      </c>
      <c r="V12" s="104">
        <f t="shared" si="10"/>
        <v>0</v>
      </c>
    </row>
    <row r="13" spans="1:22" x14ac:dyDescent="0.3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3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3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3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3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3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11">I23</f>
        <v>0</v>
      </c>
      <c r="V23" s="104">
        <f t="shared" si="11"/>
        <v>0</v>
      </c>
    </row>
    <row r="24" spans="1:22" x14ac:dyDescent="0.3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11"/>
        <v>0</v>
      </c>
      <c r="V24" s="104">
        <f t="shared" si="11"/>
        <v>0</v>
      </c>
    </row>
    <row r="25" spans="1:22" x14ac:dyDescent="0.3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11"/>
        <v>0</v>
      </c>
      <c r="V25" s="104">
        <f t="shared" si="11"/>
        <v>0</v>
      </c>
    </row>
    <row r="26" spans="1:22" x14ac:dyDescent="0.3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11"/>
        <v>0</v>
      </c>
      <c r="V26" s="104">
        <f t="shared" si="11"/>
        <v>0</v>
      </c>
    </row>
    <row r="27" spans="1:22" x14ac:dyDescent="0.3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11"/>
        <v>0</v>
      </c>
      <c r="V27" s="104">
        <f t="shared" si="11"/>
        <v>0</v>
      </c>
    </row>
    <row r="28" spans="1:22" x14ac:dyDescent="0.3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11"/>
        <v>0</v>
      </c>
      <c r="V28" s="104">
        <f t="shared" si="11"/>
        <v>0</v>
      </c>
    </row>
    <row r="29" spans="1:22" x14ac:dyDescent="0.3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11"/>
        <v>0</v>
      </c>
      <c r="V29" s="104">
        <f t="shared" si="11"/>
        <v>0</v>
      </c>
    </row>
    <row r="30" spans="1:22" x14ac:dyDescent="0.3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11"/>
        <v>0</v>
      </c>
      <c r="V30" s="104">
        <f t="shared" si="11"/>
        <v>0</v>
      </c>
    </row>
    <row r="31" spans="1:22" x14ac:dyDescent="0.3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11"/>
        <v>0</v>
      </c>
      <c r="V31" s="104">
        <f t="shared" si="11"/>
        <v>0</v>
      </c>
    </row>
    <row r="32" spans="1:22" x14ac:dyDescent="0.3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11"/>
        <v>0</v>
      </c>
      <c r="V32" s="104">
        <f t="shared" si="11"/>
        <v>0</v>
      </c>
    </row>
    <row r="33" spans="1:22" x14ac:dyDescent="0.3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11"/>
        <v>0</v>
      </c>
      <c r="V33" s="104">
        <f t="shared" si="11"/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9:S12">
    <cfRule type="expression" dxfId="2" priority="13">
      <formula>M9&gt;G9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8">
    <cfRule type="expression" dxfId="0" priority="1">
      <formula>M8&gt;G8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41340AF6-4B13-4E3F-87E1-9CCA0C3E34CE}">
      <formula1>"YES, NO"</formula1>
    </dataValidation>
    <dataValidation type="decimal" showInputMessage="1" showErrorMessage="1" sqref="P6:P33" xr:uid="{C7F1D7AE-1659-4AA4-8C3A-8C9EB39767D5}">
      <formula1>0</formula1>
      <formula2>1000000</formula2>
    </dataValidation>
    <dataValidation type="list" allowBlank="1" showInputMessage="1" showErrorMessage="1" sqref="N6:N1048576" xr:uid="{7EFB4FD6-5FB6-426E-B628-2E1C2D3CE247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A45425C3E367A4A8A25CFC1FCC44E2C" ma:contentTypeVersion="13" ma:contentTypeDescription="Create a new document." ma:contentTypeScope="" ma:versionID="3245e33ccb5dd89a3e28ab64778a413c">
  <xsd:schema xmlns:xsd="http://www.w3.org/2001/XMLSchema" xmlns:xs="http://www.w3.org/2001/XMLSchema" xmlns:p="http://schemas.microsoft.com/office/2006/metadata/properties" xmlns:ns1="http://schemas.microsoft.com/sharepoint/v3" xmlns:ns2="a76cd3a5-e798-46dc-bca1-b38ab7cbdfaf" xmlns:ns3="d6d2f446-f863-4c00-ba44-ebf19adce64d" xmlns:ns4="cf63e0e4-4eb7-4cbb-9267-0825e502aadb" targetNamespace="http://schemas.microsoft.com/office/2006/metadata/properties" ma:root="true" ma:fieldsID="4558f5b778bfc46e512a19ac9452d670" ns1:_="" ns2:_="" ns3:_="" ns4:_="">
    <xsd:import namespace="http://schemas.microsoft.com/sharepoint/v3"/>
    <xsd:import namespace="a76cd3a5-e798-46dc-bca1-b38ab7cbdfaf"/>
    <xsd:import namespace="d6d2f446-f863-4c00-ba44-ebf19adce64d"/>
    <xsd:import namespace="cf63e0e4-4eb7-4cbb-9267-0825e502aadb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" minOccurs="0"/>
                <xsd:element ref="ns4:SharedWithUsers" minOccurs="0"/>
                <xsd:element ref="ns4:SharedWithDetails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cd3a5-e798-46dc-bca1-b38ab7cbdf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format="Hyperlink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d2f446-f863-4c00-ba44-ebf19adce64d" elementFormDefault="qualified">
    <xsd:import namespace="http://schemas.microsoft.com/office/2006/documentManagement/types"/>
    <xsd:import namespace="http://schemas.microsoft.com/office/infopath/2007/PartnerControls"/>
    <xsd:element name="Description" ma:index="11" nillable="true" ma:displayName="Description" ma:format="Dropdown" ma:internalName="Description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8" nillable="true" ma:displayName="Tags" ma:internalName="MediaServiceAutoTags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63e0e4-4eb7-4cbb-9267-0825e502a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escription xmlns="d6d2f446-f863-4c00-ba44-ebf19adce64d" xsi:nil="true"/>
  </documentManagement>
</p:properti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F7E5D9E-540F-4313-8CB5-2C91CCDF85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76cd3a5-e798-46dc-bca1-b38ab7cbdfaf"/>
    <ds:schemaRef ds:uri="d6d2f446-f863-4c00-ba44-ebf19adce64d"/>
    <ds:schemaRef ds:uri="cf63e0e4-4eb7-4cbb-9267-0825e502a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a76cd3a5-e798-46dc-bca1-b38ab7cbdfaf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microsoft.com/sharepoint/v3"/>
    <ds:schemaRef ds:uri="http://purl.org/dc/dcmitype/"/>
    <ds:schemaRef ds:uri="d6d2f446-f863-4c00-ba44-ebf19adce64d"/>
    <ds:schemaRef ds:uri="http://purl.org/dc/elements/1.1/"/>
    <ds:schemaRef ds:uri="http://schemas.openxmlformats.org/package/2006/metadata/core-properties"/>
    <ds:schemaRef ds:uri="cf63e0e4-4eb7-4cbb-9267-0825e502aadb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F9ADAD0-8F51-4969-8B09-CBDE69D19C43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Crofton, Josh</cp:lastModifiedBy>
  <cp:lastPrinted>2019-03-13T19:29:04Z</cp:lastPrinted>
  <dcterms:created xsi:type="dcterms:W3CDTF">2017-01-24T17:19:42Z</dcterms:created>
  <dcterms:modified xsi:type="dcterms:W3CDTF">2022-01-04T22:05:36Z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ContentTypeId">
    <vt:lpwstr>0x010100EA45425C3E367A4A8A25CFC1FCC44E2C</vt:lpwstr>
  </property>
  <property fmtid="{D5CDD505-2E9C-101B-9397-08002B2CF9AE}" pid="4" name="MSIP_Label_1520fa42-cf58-4c22-8b93-58cf1d3bd1cb_Enabled">
    <vt:lpwstr>true</vt:lpwstr>
  </property>
  <property fmtid="{D5CDD505-2E9C-101B-9397-08002B2CF9AE}" pid="5" name="MSIP_Label_1520fa42-cf58-4c22-8b93-58cf1d3bd1cb_SetDate">
    <vt:lpwstr>2021-06-30T21:04:36Z</vt:lpwstr>
  </property>
  <property fmtid="{D5CDD505-2E9C-101B-9397-08002B2CF9AE}" pid="6" name="MSIP_Label_1520fa42-cf58-4c22-8b93-58cf1d3bd1cb_Method">
    <vt:lpwstr>Standard</vt:lpwstr>
  </property>
  <property fmtid="{D5CDD505-2E9C-101B-9397-08002B2CF9AE}" pid="7" name="MSIP_Label_1520fa42-cf58-4c22-8b93-58cf1d3bd1cb_Name">
    <vt:lpwstr>Public Information</vt:lpwstr>
  </property>
  <property fmtid="{D5CDD505-2E9C-101B-9397-08002B2CF9AE}" pid="8" name="MSIP_Label_1520fa42-cf58-4c22-8b93-58cf1d3bd1cb_SiteId">
    <vt:lpwstr>11d0e217-264e-400a-8ba0-57dcc127d72d</vt:lpwstr>
  </property>
  <property fmtid="{D5CDD505-2E9C-101B-9397-08002B2CF9AE}" pid="9" name="MSIP_Label_1520fa42-cf58-4c22-8b93-58cf1d3bd1cb_ActionId">
    <vt:lpwstr>cbefda9b-08f6-4016-bf09-4f3efea0f63e</vt:lpwstr>
  </property>
  <property fmtid="{D5CDD505-2E9C-101B-9397-08002B2CF9AE}" pid="10" name="MSIP_Label_1520fa42-cf58-4c22-8b93-58cf1d3bd1cb_ContentBits">
    <vt:lpwstr>0</vt:lpwstr>
  </property>
</Properties>
</file>