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mcastcorp-my.sharepoint.com/personal/kdhill200_cable_comcast_com/Documents/Documents/RFQ/"/>
    </mc:Choice>
  </mc:AlternateContent>
  <xr:revisionPtr revIDLastSave="0" documentId="8_{056807D2-C630-4954-AA2A-7CCEFB8C7EA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4" l="1"/>
  <c r="T8" i="4"/>
  <c r="U8" i="4"/>
  <c r="V8" i="4"/>
  <c r="V7" i="4"/>
  <c r="U7" i="4"/>
  <c r="T7" i="4"/>
  <c r="S7" i="4"/>
  <c r="V6" i="4"/>
  <c r="U6" i="4"/>
  <c r="T6" i="4"/>
  <c r="S6" i="4"/>
  <c r="V10" i="4" l="1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</calcChain>
</file>

<file path=xl/sharedStrings.xml><?xml version="1.0" encoding="utf-8"?>
<sst xmlns="http://schemas.openxmlformats.org/spreadsheetml/2006/main" count="141" uniqueCount="71">
  <si>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</si>
  <si>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</si>
  <si>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</si>
  <si>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</si>
  <si>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</si>
  <si>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</si>
  <si>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</si>
  <si>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</si>
  <si>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</si>
  <si>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</si>
  <si>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</si>
  <si>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</si>
  <si>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</si>
  <si>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</si>
  <si>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</si>
  <si>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</si>
  <si>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</si>
  <si>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</si>
  <si>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</si>
  <si>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</si>
  <si>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</si>
  <si>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</si>
  <si>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</si>
  <si>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</si>
  <si>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</si>
  <si>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</si>
  <si>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</si>
  <si>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</si>
  <si>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</si>
  <si>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</si>
  <si>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</si>
  <si>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DSHS2011</t>
  </si>
  <si>
    <t>Liz Knigge                                                         360-789-9211                                                      kniggel@dshs.wa.gov</t>
  </si>
  <si>
    <t>NO</t>
  </si>
  <si>
    <t>100M</t>
  </si>
  <si>
    <t>This request is for a redundant / diverse circuit for this location. Existing Primary circuit is provided by StarTouch. Proposed solution must not utilize StarTouch.</t>
  </si>
  <si>
    <t>PE-MED3202 / DVAMEDLK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</si>
  <si>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</si>
  <si>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</si>
  <si>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DSHS1017</t>
  </si>
  <si>
    <t>LAN Room, Bldg 8517.  Circuit hand-off to be located no further than 10 cable feet from DSHS Router.  Refer to the site contact for building contact information and access.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</si>
  <si>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</si>
  <si>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</si>
  <si>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DSHS2002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</si>
  <si>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</si>
  <si>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 xml:space="preserve">LAN Room, Bldg A.  Circuit hand-off to be located no further than 10 cable feet from DSHS Router.  This is a Benton County District Court Facility.  Refer to the site contact for building contact information.   </t>
  </si>
  <si>
    <t>N/A</t>
  </si>
  <si>
    <t>7122 W Okanogan Place, Bldg. A              Kennewick, WA 99336-2359</t>
  </si>
  <si>
    <t>8517 E Trent Ave                                     Spokane Valley, WA 99212-2328</t>
  </si>
  <si>
    <t>7200 W Nob Hill Blvd,  Meadowbrook Mall,  Suite 12                                       Yakima, WA 98908-1928</t>
  </si>
  <si>
    <t>21702 W. Espanola Rd.           Medical Lake, WA 99022-6005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</si>
  <si>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</si>
  <si>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</si>
  <si>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</si>
  <si>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</si>
  <si>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DOLC3149</t>
  </si>
  <si>
    <t>K.C.'s Vehicle Licensing
430 N West Avenue Suite 5, 
Arlington, WA 98223</t>
  </si>
  <si>
    <t>Contact:
DOL Network Support 360-664-4904 DLISNetTelSup@dol.wa.gov
LCON's: Eric Anderson, Jacob Miller, Karla Roper
360-435-2311 vfsdl3149@dol.wa.gov</t>
  </si>
  <si>
    <t>Install extended handoff per attached site map (DOLC3149 Floor plan 2020.pdf)</t>
  </si>
  <si>
    <t xml:space="preserve"> $                -  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</si>
  <si>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</si>
  <si>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</si>
  <si>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</si>
  <si>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PE-SEA1707 / ESD1707 / DSHS4051</t>
  </si>
  <si>
    <t>9600 College Way N., Seattle, WA 98103</t>
  </si>
  <si>
    <t xml:space="preserve">Eric Wojtach
(360)706-3261 
ewojtach@esd.wa.gov </t>
  </si>
  <si>
    <t>Install extended handoff per attached site map (ESD1707.PDF)</t>
  </si>
  <si>
    <t>VE-SEA1707 / ESD1707 / DSHS4051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</si>
  <si>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</si>
  <si>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22-RFQ-016 Amendment 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</si>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</sst>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9" zoomScaleNormal="100" workbookViewId="0">
      <selection activeCell="R10" sqref="R1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2.425781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69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2" t="s">
        <v>1</v>
      </c>
      <c r="N2" s="133"/>
      <c r="O2" s="133"/>
      <c r="P2" s="133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8" t="s">
        <v>2</v>
      </c>
      <c r="J3" s="139"/>
      <c r="K3" s="13"/>
      <c r="L3" s="14"/>
      <c r="M3" s="134"/>
      <c r="N3" s="135"/>
      <c r="O3" s="135"/>
      <c r="P3" s="135"/>
      <c r="Q3" s="136" t="s">
        <v>3</v>
      </c>
      <c r="R3" s="137"/>
      <c r="S3" s="140" t="s">
        <v>4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3" t="s">
        <v>31</v>
      </c>
      <c r="C6" s="89" t="s">
        <v>47</v>
      </c>
      <c r="D6" s="89" t="s">
        <v>32</v>
      </c>
      <c r="E6" s="89" t="s">
        <v>45</v>
      </c>
      <c r="F6" s="115" t="s">
        <v>33</v>
      </c>
      <c r="G6" s="25">
        <v>150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 t="s">
        <v>70</v>
      </c>
      <c r="N6" s="42" t="s">
        <v>70</v>
      </c>
      <c r="O6" s="42" t="s">
        <v>70</v>
      </c>
      <c r="P6" s="42" t="s">
        <v>70</v>
      </c>
      <c r="Q6" s="128" t="s">
        <v>46</v>
      </c>
      <c r="R6" s="42" t="s">
        <v>70</v>
      </c>
      <c r="S6" s="44" t="str">
        <f t="shared" si="0"/>
        <v>No bid</v>
      </c>
      <c r="T6" s="24" t="e">
        <f t="shared" si="1"/>
        <v>#VALUE!</v>
      </c>
      <c r="U6" s="98">
        <f t="shared" si="2"/>
        <v>5</v>
      </c>
      <c r="V6" s="98">
        <f t="shared" si="2"/>
        <v>95</v>
      </c>
    </row>
    <row r="7" spans="1:22" ht="126" x14ac:dyDescent="0.25">
      <c r="A7" s="5">
        <v>3</v>
      </c>
      <c r="B7" s="101" t="s">
        <v>36</v>
      </c>
      <c r="C7" s="99" t="s">
        <v>50</v>
      </c>
      <c r="D7" s="99" t="s">
        <v>37</v>
      </c>
      <c r="E7" s="99" t="s">
        <v>38</v>
      </c>
      <c r="F7" s="116" t="s">
        <v>33</v>
      </c>
      <c r="G7" s="99">
        <v>150</v>
      </c>
      <c r="H7" s="100" t="s">
        <v>34</v>
      </c>
      <c r="I7" s="101">
        <v>5</v>
      </c>
      <c r="J7" s="102">
        <v>95</v>
      </c>
      <c r="K7" s="127" t="s">
        <v>35</v>
      </c>
      <c r="L7" s="9"/>
      <c r="M7" s="53" t="s">
        <v>70</v>
      </c>
      <c r="N7" s="53" t="s">
        <v>70</v>
      </c>
      <c r="O7" s="53" t="s">
        <v>70</v>
      </c>
      <c r="P7" s="53" t="s">
        <v>70</v>
      </c>
      <c r="Q7" s="129" t="s">
        <v>46</v>
      </c>
      <c r="R7" s="53" t="s">
        <v>70</v>
      </c>
      <c r="S7" s="45" t="str">
        <f t="shared" si="0"/>
        <v>No bid</v>
      </c>
      <c r="T7" s="24" t="e">
        <f t="shared" si="1"/>
        <v>#VALUE!</v>
      </c>
      <c r="U7" s="98">
        <f t="shared" si="2"/>
        <v>5</v>
      </c>
      <c r="V7" s="98">
        <f t="shared" si="2"/>
        <v>95</v>
      </c>
    </row>
    <row r="8" spans="1:22" ht="299.25" x14ac:dyDescent="0.25">
      <c r="A8" s="5">
        <v>4</v>
      </c>
      <c r="B8" s="30" t="s">
        <v>51</v>
      </c>
      <c r="C8" s="89" t="s">
        <v>52</v>
      </c>
      <c r="D8" s="89" t="s">
        <v>53</v>
      </c>
      <c r="E8" s="89" t="s">
        <v>38</v>
      </c>
      <c r="F8" s="115" t="s">
        <v>33</v>
      </c>
      <c r="G8" s="25">
        <v>150</v>
      </c>
      <c r="H8" s="26" t="s">
        <v>34</v>
      </c>
      <c r="I8" s="30">
        <v>5</v>
      </c>
      <c r="J8" s="27">
        <v>95</v>
      </c>
      <c r="K8" s="28" t="s">
        <v>54</v>
      </c>
      <c r="L8" s="9"/>
      <c r="M8" s="42" t="s">
        <v>70</v>
      </c>
      <c r="N8" s="42" t="s">
        <v>70</v>
      </c>
      <c r="O8" s="42" t="s">
        <v>70</v>
      </c>
      <c r="P8" s="42" t="s">
        <v>70</v>
      </c>
      <c r="Q8" s="128" t="s">
        <v>46</v>
      </c>
      <c r="R8" s="42" t="s">
        <v>70</v>
      </c>
      <c r="S8" s="44" t="str">
        <f t="shared" ref="S8:S10" si="3">IF(ISBLANK(M8),G8,M8)</f>
        <v>No bid</v>
      </c>
      <c r="T8" s="24" t="e">
        <f t="shared" ref="T8:T10" si="4">24*O8+P8</f>
        <v>#VALUE!</v>
      </c>
      <c r="U8" s="98">
        <f t="shared" ref="U8:U10" si="5">I8</f>
        <v>5</v>
      </c>
      <c r="V8" s="98">
        <f t="shared" ref="V8:V10" si="6">J8</f>
        <v>95</v>
      </c>
    </row>
    <row r="9" spans="1:22" ht="126" customHeight="1" x14ac:dyDescent="0.25">
      <c r="A9" s="5">
        <v>5</v>
      </c>
      <c r="B9" s="101" t="s">
        <v>39</v>
      </c>
      <c r="C9" s="99" t="s">
        <v>48</v>
      </c>
      <c r="D9" s="99" t="s">
        <v>32</v>
      </c>
      <c r="E9" s="99" t="s">
        <v>40</v>
      </c>
      <c r="F9" s="116" t="s">
        <v>33</v>
      </c>
      <c r="G9" s="99">
        <v>225</v>
      </c>
      <c r="H9" s="100" t="s">
        <v>41</v>
      </c>
      <c r="I9" s="101">
        <v>30</v>
      </c>
      <c r="J9" s="102">
        <v>70</v>
      </c>
      <c r="K9" s="103" t="s">
        <v>42</v>
      </c>
      <c r="L9" s="9"/>
      <c r="M9" s="53" t="s">
        <v>70</v>
      </c>
      <c r="N9" s="53" t="s">
        <v>70</v>
      </c>
      <c r="O9" s="53" t="s">
        <v>70</v>
      </c>
      <c r="P9" s="53" t="s">
        <v>70</v>
      </c>
      <c r="Q9" s="130"/>
      <c r="R9" s="65"/>
      <c r="S9" s="44" t="str">
        <f t="shared" si="3"/>
        <v>No bid</v>
      </c>
      <c r="T9" s="24" t="e">
        <f t="shared" si="4"/>
        <v>#VALUE!</v>
      </c>
      <c r="U9" s="98">
        <f t="shared" si="5"/>
        <v>30</v>
      </c>
      <c r="V9" s="98">
        <f t="shared" si="6"/>
        <v>70</v>
      </c>
    </row>
    <row r="10" spans="1:22" ht="112.5" customHeight="1" x14ac:dyDescent="0.25">
      <c r="A10" s="5">
        <v>6</v>
      </c>
      <c r="B10" s="30" t="s">
        <v>43</v>
      </c>
      <c r="C10" s="25" t="s">
        <v>49</v>
      </c>
      <c r="D10" s="25" t="s">
        <v>32</v>
      </c>
      <c r="E10" s="25" t="s">
        <v>44</v>
      </c>
      <c r="F10" s="115" t="s">
        <v>33</v>
      </c>
      <c r="G10" s="25">
        <v>150</v>
      </c>
      <c r="H10" s="26" t="s">
        <v>34</v>
      </c>
      <c r="I10" s="30">
        <v>5</v>
      </c>
      <c r="J10" s="27">
        <v>95</v>
      </c>
      <c r="K10" s="28" t="s">
        <v>35</v>
      </c>
      <c r="L10" s="9"/>
      <c r="M10" s="42" t="s">
        <v>70</v>
      </c>
      <c r="N10" s="42" t="s">
        <v>70</v>
      </c>
      <c r="O10" s="42" t="s">
        <v>70</v>
      </c>
      <c r="P10" s="42" t="s">
        <v>70</v>
      </c>
      <c r="Q10" s="128" t="s">
        <v>46</v>
      </c>
      <c r="R10" s="42" t="s">
        <v>70</v>
      </c>
      <c r="S10" s="44" t="str">
        <f t="shared" si="3"/>
        <v>No bid</v>
      </c>
      <c r="T10" s="24" t="e">
        <f t="shared" si="4"/>
        <v>#VALUE!</v>
      </c>
      <c r="U10" s="98">
        <f t="shared" si="5"/>
        <v>5</v>
      </c>
      <c r="V10" s="98">
        <f t="shared" si="6"/>
        <v>95</v>
      </c>
    </row>
    <row r="11" spans="1:22" ht="110.25" x14ac:dyDescent="0.25">
      <c r="A11" s="5">
        <v>7</v>
      </c>
      <c r="B11" s="73" t="s">
        <v>55</v>
      </c>
      <c r="C11" s="71" t="s">
        <v>56</v>
      </c>
      <c r="D11" s="71" t="s">
        <v>57</v>
      </c>
      <c r="E11" s="71" t="s">
        <v>58</v>
      </c>
      <c r="F11" s="117" t="s">
        <v>27</v>
      </c>
      <c r="G11" s="90">
        <v>200</v>
      </c>
      <c r="H11" s="91" t="s">
        <v>28</v>
      </c>
      <c r="I11" s="92">
        <v>30</v>
      </c>
      <c r="J11" s="93">
        <v>70</v>
      </c>
      <c r="K11" s="94"/>
      <c r="L11" s="9"/>
      <c r="M11" s="76">
        <v>200</v>
      </c>
      <c r="N11" s="77" t="s">
        <v>30</v>
      </c>
      <c r="O11" s="78">
        <v>603</v>
      </c>
      <c r="P11" s="55">
        <v>51264</v>
      </c>
      <c r="Q11" s="46">
        <v>1250</v>
      </c>
      <c r="R11" s="65">
        <v>2500</v>
      </c>
      <c r="S11" s="44">
        <v>150</v>
      </c>
      <c r="T11" s="24" t="s">
        <v>59</v>
      </c>
      <c r="U11" s="98">
        <v>5</v>
      </c>
      <c r="V11" s="98">
        <v>95</v>
      </c>
    </row>
    <row r="12" spans="1:22" ht="63" x14ac:dyDescent="0.25">
      <c r="A12" s="5">
        <v>8</v>
      </c>
      <c r="B12" s="30" t="s">
        <v>60</v>
      </c>
      <c r="C12" s="25" t="s">
        <v>61</v>
      </c>
      <c r="D12" s="25" t="s">
        <v>62</v>
      </c>
      <c r="E12" s="25" t="s">
        <v>26</v>
      </c>
      <c r="F12" s="115" t="s">
        <v>27</v>
      </c>
      <c r="G12" s="25">
        <v>300</v>
      </c>
      <c r="H12" s="26" t="s">
        <v>28</v>
      </c>
      <c r="I12" s="30">
        <v>20</v>
      </c>
      <c r="J12" s="27">
        <v>80</v>
      </c>
      <c r="K12" s="28"/>
      <c r="L12" s="9"/>
      <c r="M12" s="42" t="s">
        <v>70</v>
      </c>
      <c r="N12" s="42" t="s">
        <v>70</v>
      </c>
      <c r="O12" s="42" t="s">
        <v>70</v>
      </c>
      <c r="P12" s="42" t="s">
        <v>70</v>
      </c>
      <c r="Q12" s="42" t="s">
        <v>70</v>
      </c>
      <c r="R12" s="42" t="s">
        <v>70</v>
      </c>
      <c r="S12" s="44">
        <v>300</v>
      </c>
      <c r="T12" s="24" t="s">
        <v>59</v>
      </c>
      <c r="U12" s="98">
        <v>20</v>
      </c>
      <c r="V12" s="98">
        <v>80</v>
      </c>
    </row>
    <row r="13" spans="1:22" ht="47.25" x14ac:dyDescent="0.25">
      <c r="A13" s="5">
        <v>9</v>
      </c>
      <c r="B13" s="73" t="s">
        <v>63</v>
      </c>
      <c r="C13" s="71" t="s">
        <v>64</v>
      </c>
      <c r="D13" s="71" t="s">
        <v>65</v>
      </c>
      <c r="E13" s="71" t="s">
        <v>66</v>
      </c>
      <c r="F13" s="118" t="s">
        <v>27</v>
      </c>
      <c r="G13" s="71">
        <v>250</v>
      </c>
      <c r="H13" s="72" t="s">
        <v>34</v>
      </c>
      <c r="I13" s="73">
        <v>30</v>
      </c>
      <c r="J13" s="74">
        <v>70</v>
      </c>
      <c r="K13" s="75"/>
      <c r="L13" s="9"/>
      <c r="M13" s="76">
        <v>200</v>
      </c>
      <c r="N13" s="77" t="s">
        <v>30</v>
      </c>
      <c r="O13" s="78">
        <v>1350</v>
      </c>
      <c r="P13" s="55">
        <v>199</v>
      </c>
      <c r="Q13" s="46" t="s">
        <v>46</v>
      </c>
      <c r="R13" s="63">
        <v>2500</v>
      </c>
      <c r="S13" s="44">
        <v>150</v>
      </c>
      <c r="T13" s="24" t="s">
        <v>59</v>
      </c>
      <c r="U13" s="98">
        <v>5</v>
      </c>
      <c r="V13" s="98">
        <v>95</v>
      </c>
    </row>
    <row r="14" spans="1:22" ht="204.75" x14ac:dyDescent="0.25">
      <c r="A14" s="5">
        <v>10</v>
      </c>
      <c r="B14" s="30" t="s">
        <v>67</v>
      </c>
      <c r="C14" s="25" t="s">
        <v>64</v>
      </c>
      <c r="D14" s="25" t="s">
        <v>65</v>
      </c>
      <c r="E14" s="25" t="s">
        <v>66</v>
      </c>
      <c r="F14" s="115" t="s">
        <v>27</v>
      </c>
      <c r="G14" s="25">
        <v>250</v>
      </c>
      <c r="H14" s="26" t="s">
        <v>34</v>
      </c>
      <c r="I14" s="30">
        <v>30</v>
      </c>
      <c r="J14" s="27">
        <v>70</v>
      </c>
      <c r="K14" s="28" t="s">
        <v>68</v>
      </c>
      <c r="L14" s="9"/>
      <c r="M14" s="42" t="s">
        <v>70</v>
      </c>
      <c r="N14" s="42" t="s">
        <v>70</v>
      </c>
      <c r="O14" s="42" t="s">
        <v>70</v>
      </c>
      <c r="P14" s="42" t="s">
        <v>70</v>
      </c>
      <c r="Q14" s="47" t="s">
        <v>46</v>
      </c>
      <c r="R14" s="42" t="s">
        <v>70</v>
      </c>
      <c r="S14" s="44">
        <v>150</v>
      </c>
      <c r="T14" s="24" t="s">
        <v>59</v>
      </c>
      <c r="U14" s="98">
        <v>5</v>
      </c>
      <c r="V14" s="98">
        <v>95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11 P13 P15:P33" xr:uid="{C7F1D7AE-1659-4AA4-8C3A-8C9EB39767D5}">
      <formula1>0</formula1>
      <formula2>1000000</formula2>
    </dataValidation>
    <dataValidation type="list" allowBlank="1" showInputMessage="1" showErrorMessage="1" sqref="N11 N13 N15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d6d2f446-f863-4c00-ba44-ebf19adce64d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http://purl.org/dc/elements/1.1/"/>
    <ds:schemaRef ds:uri="a76cd3a5-e798-46dc-bca1-b38ab7cbdf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Dhillon, Karen</cp:lastModifiedBy>
  <cp:revision/>
  <dcterms:created xsi:type="dcterms:W3CDTF">2017-01-24T17:19:42Z</dcterms:created>
  <dcterms:modified xsi:type="dcterms:W3CDTF">2022-01-27T17:12:43Z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