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2-RFQ-017\"/>
    </mc:Choice>
  </mc:AlternateContent>
  <bookViews>
    <workbookView xWindow="0" yWindow="0" windowWidth="25125" windowHeight="12885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<sst xmlns="http://schemas.openxmlformats.org/spreadsheetml/2006/main" count="91" uniqueCount="53">
  <si>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</si>
  <si>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</si>
  <si>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</si>
  <si>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</si>
  <si>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</si>
  <si>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</si>
  <si>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</si>
  <si>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</si>
  <si>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</si>
  <si>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</si>
  <si>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</si>
  <si>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</si>
  <si>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</si>
  <si>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</si>
  <si>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</si>
  <si>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</si>
  <si>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</si>
  <si>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</si>
  <si>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</si>
  <si>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</si>
  <si>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</si>
  <si>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</si>
  <si>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</si>
  <si>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</si>
  <si>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</si>
  <si>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</si>
  <si>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</si>
  <si>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</si>
  <si>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</si>
  <si>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</si>
  <si>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</si>
  <si>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PE-DAP2201/CNTY2201 </t>
  </si>
  <si>
    <t xml:space="preserve">VE-DAP2201/CNTY2201 </t>
  </si>
  <si>
    <t>405 Ross St, Davenport, WA 99122</t>
  </si>
  <si>
    <t>Extend handoff to customer equipment in datacenter</t>
  </si>
  <si>
    <t>NO</t>
  </si>
  <si>
    <t>100M</t>
  </si>
  <si>
    <t>1G</t>
  </si>
  <si>
    <t>Cedar Creek Corrections Center (CCCC)
12200 Bordeaux Road
Littlerock, WA 98556-0037</t>
  </si>
  <si>
    <t>Mark Mosebach
360-449-7658 / 360-606-0358
memosebach@doc1.wa.gov</t>
  </si>
  <si>
    <t>PE-LRK3401/DOCLRK1/LTS-DOCLRK1</t>
  </si>
  <si>
    <t>VE-LRK3401/DOCLRK1/LTS-DOCLRK1</t>
  </si>
  <si>
    <t>MDF in Administration Bldg. shown on site map/photo. Install extended handoff per attached site map (DOCLRK1- Aerial photo.pdf)</t>
  </si>
  <si>
    <t>N/A</t>
  </si>
  <si>
    <t>Keith Nelson 509-725-1166                                            knelson@co.lincoln.wa.us</t>
  </si>
  <si>
    <t>This facility is owned by Lincoln County; final site construction approval must be obtained from the CNTY POC.
Vendor to extend Ethernet handoff to within 10 feet of the CNTY router.
Copper Termination required.</t>
  </si>
  <si>
    <t xml:space="preserve">This request is for a redundant / diverse circuit for this site. Existing Primary circuit is provided by StarTouch. Proposed solution must not utilize StarTouch. 
Site has additional access requirements.
</t>
  </si>
  <si>
    <t xml:space="preserve">This request is for a redundant / diverse circuit for this site. Existing Primary circuit is provided by StarTouch. Proposed solution must not utilize StarTouch. 
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</si>
  <si>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Evaluation  Model for Solicitation Number 22-RFQ-017</t>
  </si>
  <si>
    <t>DOLD1705</t>
  </si>
  <si>
    <t>25410 74th Ave S, 
Kent, WA 98032-6011</t>
  </si>
  <si>
    <t>Contact:
DOL Network Support 360-664-4904 DLISNetTelSup@dol.wa.gov
District Manager: Matthew Carter 253-872-2782  mcarter@dol.wa.gov</t>
  </si>
  <si>
    <t>Install extended handoff per attached site map (DOLD1705 - Kent 2017.pdf)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</si>
</sst>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6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E1" zoomScaleNormal="100" workbookViewId="0">
      <selection activeCell="S11" sqref="S11"/>
    </sheetView>
  </sheetViews>
  <sheetFormatPr defaultColWidth="8.85546875" defaultRowHeight="15.75" x14ac:dyDescent="0.25"/>
  <cols>
    <col min="1" max="1" width="4.42578125" style="1" bestFit="1" customWidth="1"/>
    <col min="2" max="2" width="36.57031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5.710937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53" t="s">
        <v>48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Q1" s="113"/>
      <c r="R1" s="114"/>
      <c r="S1" s="4"/>
      <c r="T1" s="4"/>
    </row>
    <row r="2" spans="1:22" ht="25.3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54" t="s">
        <v>29</v>
      </c>
      <c r="N2" s="155"/>
      <c r="O2" s="155"/>
      <c r="P2" s="15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60" t="s">
        <v>14</v>
      </c>
      <c r="J3" s="161"/>
      <c r="K3" s="13"/>
      <c r="L3" s="14"/>
      <c r="M3" s="156"/>
      <c r="N3" s="157"/>
      <c r="O3" s="157"/>
      <c r="P3" s="157"/>
      <c r="Q3" s="158" t="s">
        <v>27</v>
      </c>
      <c r="R3" s="159"/>
      <c r="S3" s="162" t="s">
        <v>20</v>
      </c>
      <c r="T3" s="162"/>
      <c r="U3" s="162"/>
      <c r="V3" s="162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20" t="s">
        <v>31</v>
      </c>
      <c r="C6" s="94" t="s">
        <v>33</v>
      </c>
      <c r="D6" s="94" t="s">
        <v>44</v>
      </c>
      <c r="E6" s="94" t="s">
        <v>34</v>
      </c>
      <c r="F6" s="122" t="s">
        <v>35</v>
      </c>
      <c r="G6" s="25">
        <v>150</v>
      </c>
      <c r="H6" s="26" t="s">
        <v>36</v>
      </c>
      <c r="I6" s="30">
        <v>10</v>
      </c>
      <c r="J6" s="27">
        <v>90</v>
      </c>
      <c r="K6" s="28" t="s">
        <v>45</v>
      </c>
      <c r="L6" s="9"/>
      <c r="M6" s="42"/>
      <c r="N6" s="39"/>
      <c r="O6" s="40"/>
      <c r="P6" s="103">
        <v>0</v>
      </c>
      <c r="Q6" s="134" t="s">
        <v>43</v>
      </c>
      <c r="R6" s="62"/>
      <c r="S6" s="44">
        <f t="shared" si="0"/>
        <v>150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94.5" x14ac:dyDescent="0.25">
      <c r="A7" s="5">
        <v>3</v>
      </c>
      <c r="B7" s="108" t="s">
        <v>31</v>
      </c>
      <c r="C7" s="106" t="s">
        <v>33</v>
      </c>
      <c r="D7" s="106" t="s">
        <v>44</v>
      </c>
      <c r="E7" s="106" t="s">
        <v>34</v>
      </c>
      <c r="F7" s="123" t="s">
        <v>35</v>
      </c>
      <c r="G7" s="106">
        <v>150</v>
      </c>
      <c r="H7" s="107" t="s">
        <v>37</v>
      </c>
      <c r="I7" s="108">
        <v>10</v>
      </c>
      <c r="J7" s="109">
        <v>90</v>
      </c>
      <c r="K7" s="110" t="s">
        <v>45</v>
      </c>
      <c r="L7" s="9"/>
      <c r="M7" s="53"/>
      <c r="N7" s="54"/>
      <c r="O7" s="55"/>
      <c r="P7" s="55">
        <v>0</v>
      </c>
      <c r="Q7" s="64"/>
      <c r="R7" s="135" t="s">
        <v>43</v>
      </c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94.5" x14ac:dyDescent="0.25">
      <c r="A8" s="5">
        <v>4</v>
      </c>
      <c r="B8" s="30" t="s">
        <v>32</v>
      </c>
      <c r="C8" s="94" t="s">
        <v>33</v>
      </c>
      <c r="D8" s="94" t="s">
        <v>44</v>
      </c>
      <c r="E8" s="94" t="s">
        <v>34</v>
      </c>
      <c r="F8" s="122" t="s">
        <v>35</v>
      </c>
      <c r="G8" s="25">
        <v>150</v>
      </c>
      <c r="H8" s="26" t="s">
        <v>36</v>
      </c>
      <c r="I8" s="30">
        <v>10</v>
      </c>
      <c r="J8" s="27">
        <v>90</v>
      </c>
      <c r="K8" s="28" t="s">
        <v>45</v>
      </c>
      <c r="L8" s="9"/>
      <c r="M8" s="42"/>
      <c r="N8" s="39"/>
      <c r="O8" s="40"/>
      <c r="P8" s="103">
        <v>0</v>
      </c>
      <c r="Q8" s="134" t="s">
        <v>43</v>
      </c>
      <c r="R8" s="62"/>
      <c r="S8" s="44">
        <f t="shared" ref="S8:S11" si="3">IF(ISBLANK(M8),G8,M8)</f>
        <v>150</v>
      </c>
      <c r="T8" s="24">
        <f t="shared" ref="T8:T11" si="4">24*O8+P8</f>
        <v>0</v>
      </c>
      <c r="U8" s="104">
        <f t="shared" ref="U8:U11" si="5">I8</f>
        <v>10</v>
      </c>
      <c r="V8" s="104">
        <f t="shared" ref="V8:V11" si="6">J8</f>
        <v>90</v>
      </c>
    </row>
    <row r="9" spans="1:22" ht="94.5" x14ac:dyDescent="0.25">
      <c r="A9" s="5">
        <v>5</v>
      </c>
      <c r="B9" s="108" t="s">
        <v>32</v>
      </c>
      <c r="C9" s="105" t="s">
        <v>33</v>
      </c>
      <c r="D9" s="105" t="s">
        <v>44</v>
      </c>
      <c r="E9" s="105" t="s">
        <v>34</v>
      </c>
      <c r="F9" s="123" t="s">
        <v>35</v>
      </c>
      <c r="G9" s="106">
        <v>150</v>
      </c>
      <c r="H9" s="107" t="s">
        <v>37</v>
      </c>
      <c r="I9" s="108">
        <v>10</v>
      </c>
      <c r="J9" s="109">
        <v>90</v>
      </c>
      <c r="K9" s="110" t="s">
        <v>45</v>
      </c>
      <c r="L9" s="9"/>
      <c r="M9" s="76"/>
      <c r="N9" s="77"/>
      <c r="O9" s="78"/>
      <c r="P9" s="55">
        <v>0</v>
      </c>
      <c r="Q9" s="64"/>
      <c r="R9" s="135" t="s">
        <v>43</v>
      </c>
      <c r="S9" s="44">
        <f t="shared" si="3"/>
        <v>150</v>
      </c>
      <c r="T9" s="24">
        <f t="shared" si="4"/>
        <v>0</v>
      </c>
      <c r="U9" s="104">
        <f t="shared" si="5"/>
        <v>10</v>
      </c>
      <c r="V9" s="104">
        <f t="shared" si="6"/>
        <v>90</v>
      </c>
    </row>
    <row r="10" spans="1:22" ht="157.5" x14ac:dyDescent="0.25">
      <c r="A10" s="5">
        <v>6</v>
      </c>
      <c r="B10" s="91" t="s">
        <v>40</v>
      </c>
      <c r="C10" s="89" t="s">
        <v>38</v>
      </c>
      <c r="D10" s="89" t="s">
        <v>39</v>
      </c>
      <c r="E10" s="89" t="s">
        <v>42</v>
      </c>
      <c r="F10" s="124" t="s">
        <v>8</v>
      </c>
      <c r="G10" s="89">
        <v>365</v>
      </c>
      <c r="H10" s="90" t="s">
        <v>36</v>
      </c>
      <c r="I10" s="91">
        <v>5</v>
      </c>
      <c r="J10" s="92">
        <v>95</v>
      </c>
      <c r="K10" s="93" t="s">
        <v>46</v>
      </c>
      <c r="L10" s="9"/>
      <c r="M10" s="42"/>
      <c r="N10" s="39" t="s">
        <v>11</v>
      </c>
      <c r="O10" s="40">
        <v>800</v>
      </c>
      <c r="P10" s="103">
        <v>350000</v>
      </c>
      <c r="Q10" s="134" t="s">
        <v>43</v>
      </c>
      <c r="R10" s="62">
        <v>1450</v>
      </c>
      <c r="S10" s="44">
        <f t="shared" si="3"/>
        <v>365</v>
      </c>
      <c r="T10" s="24">
        <f t="shared" si="4"/>
        <v>369200</v>
      </c>
      <c r="U10" s="104">
        <f t="shared" si="5"/>
        <v>5</v>
      </c>
      <c r="V10" s="104">
        <f t="shared" si="6"/>
        <v>95</v>
      </c>
    </row>
    <row r="11" spans="1:22" ht="346.5" x14ac:dyDescent="0.25">
      <c r="A11" s="5">
        <v>7</v>
      </c>
      <c r="B11" s="73" t="s">
        <v>41</v>
      </c>
      <c r="C11" s="71" t="s">
        <v>38</v>
      </c>
      <c r="D11" s="71" t="s">
        <v>39</v>
      </c>
      <c r="E11" s="71" t="s">
        <v>42</v>
      </c>
      <c r="F11" s="125" t="s">
        <v>8</v>
      </c>
      <c r="G11" s="95">
        <v>365</v>
      </c>
      <c r="H11" s="96" t="s">
        <v>36</v>
      </c>
      <c r="I11" s="97">
        <v>5</v>
      </c>
      <c r="J11" s="98">
        <v>95</v>
      </c>
      <c r="K11" s="99" t="s">
        <v>47</v>
      </c>
      <c r="L11" s="9"/>
      <c r="M11" s="76"/>
      <c r="N11" s="77" t="s">
        <v>11</v>
      </c>
      <c r="O11" s="78">
        <v>900</v>
      </c>
      <c r="P11" s="55">
        <v>350000</v>
      </c>
      <c r="Q11" s="136" t="s">
        <v>43</v>
      </c>
      <c r="R11" s="65">
        <v>1550</v>
      </c>
      <c r="S11" s="44">
        <f t="shared" si="3"/>
        <v>365</v>
      </c>
      <c r="T11" s="24">
        <f t="shared" si="4"/>
        <v>371600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137">
        <v>8</v>
      </c>
      <c r="B12" s="144" t="s">
        <v>49</v>
      </c>
      <c r="C12" s="140" t="s">
        <v>50</v>
      </c>
      <c r="D12" s="140" t="s">
        <v>51</v>
      </c>
      <c r="E12" s="140" t="s">
        <v>52</v>
      </c>
      <c r="F12" s="152" t="s">
        <v>8</v>
      </c>
      <c r="G12" s="140">
        <v>120</v>
      </c>
      <c r="H12" s="141" t="s">
        <v>36</v>
      </c>
      <c r="I12" s="144">
        <v>5</v>
      </c>
      <c r="J12" s="142">
        <v>95</v>
      </c>
      <c r="K12" s="143"/>
      <c r="L12" s="138"/>
      <c r="M12" s="147"/>
      <c r="N12" s="145"/>
      <c r="O12" s="146"/>
      <c r="P12" s="150">
        <v>0</v>
      </c>
      <c r="Q12" s="134" t="s">
        <v>43</v>
      </c>
      <c r="R12" s="149"/>
      <c r="S12" s="148">
        <f t="shared" ref="S12" si="7">IF(ISBLANK(M12),G12,M12)</f>
        <v>120</v>
      </c>
      <c r="T12" s="139">
        <f t="shared" ref="T12" si="8">24*O12+P12</f>
        <v>0</v>
      </c>
      <c r="U12" s="151">
        <f t="shared" ref="U12" si="9">I12</f>
        <v>5</v>
      </c>
      <c r="V12" s="151">
        <f t="shared" ref="V12" si="10">J12</f>
        <v>95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812E83CE-55FE-420B-A6F9-83FFD8753EF7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A50DACE-CE46-4FAF-8E86-1983C3E1E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cf63e0e4-4eb7-4cbb-9267-0825e502aadb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  <ds:schemaRef ds:uri="a76cd3a5-e798-46dc-bca1-b38ab7cbdfaf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d6d2f446-f863-4c00-ba44-ebf19adce64d"/>
    <ds:schemaRef ds:uri="http://schemas.microsoft.com/sharepoint/v3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2022-02-09T19:42:34Z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