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24\"/>
    </mc:Choice>
  </mc:AlternateContent>
  <xr:revisionPtr revIDLastSave="0" documentId="13_ncr:1_{4ABB3A9C-7650-4354-9F9F-C34AF5461414}" xr6:coauthVersionLast="47" xr6:coauthVersionMax="47" xr10:uidLastSave="{00000000-0000-0000-0000-000000000000}"/>
  <bookViews>
    <workbookView xWindow="-28920" yWindow="-459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</calcChain>
</file>

<file path=xl/sharedStrings.xml><?xml version="1.0" encoding="utf-8"?>
<sst xmlns="http://schemas.openxmlformats.org/spreadsheetml/2006/main" count="94" uniqueCount="66">
  <si>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</si>
  <si>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</si>
  <si>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</si>
  <si>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</si>
  <si>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</si>
  <si>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</si>
  <si>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</si>
  <si>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</si>
  <si>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</si>
  <si>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</si>
  <si>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</si>
  <si>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</si>
  <si>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</si>
  <si>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</si>
  <si>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</si>
  <si>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</si>
  <si>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</si>
  <si>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</si>
  <si>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</si>
  <si>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</si>
  <si>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</si>
  <si>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</si>
  <si>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</si>
  <si>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</si>
  <si>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</si>
  <si>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</si>
  <si>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</si>
  <si>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</si>
  <si>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</si>
  <si>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</si>
  <si>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</si>
  <si>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DOCTAC6</t>
  </si>
  <si>
    <t>Progress House Work Release
5601 6th Ave 
Tacoma, WA  98406-2605</t>
  </si>
  <si>
    <t xml:space="preserve">William (Bill) Johnson
253-983-7190 / 253-983-7191
wrjohnson@doc1.wa.gov
Christopher Fowler
253-593-2845
cafowler@doc1.wa.gov 
Building Contact:
Laura Deckard
360-355-0348
lddeckard@doc1.wa.gov
</t>
  </si>
  <si>
    <t>100M</t>
  </si>
  <si>
    <t xml:space="preserve">MER is small room with limited space to add additional equipment.  The wall mounted half-rack does not have available RU space to add additional equipment and the Wall Mounted plywood board does not have available space to mount equipment. </t>
  </si>
  <si>
    <t>DOLC0518</t>
  </si>
  <si>
    <t>DLISNetTelSup@dol.wa.gov  
Local office contact  Cheryl Anderson 
360-374-9240 
CAnderson@VFS.DOL.WA.GOV</t>
  </si>
  <si>
    <t xml:space="preserve">Main Equipment Room (MER) shown on site map. Install extended handoff per attached site map (DOCTAC6 - Site Map.pdf)                     </t>
  </si>
  <si>
    <t>N/A</t>
  </si>
  <si>
    <t>West End Vehicle Licensing
19268 Hwy 101, 
Forks, WA 98331-9205</t>
  </si>
  <si>
    <t>Evaluation  Model for Solicitation Number 22-RFQ-024</t>
  </si>
  <si>
    <t>PE-WAL3605</t>
  </si>
  <si>
    <t>315 W. Main  Walla Walla, WA 99362-2864</t>
  </si>
  <si>
    <t>Greg Heimgartner 
509-524-2590 x 2592 
gheimgartner@co.walla-wala.wa.us</t>
  </si>
  <si>
    <t xml:space="preserve">Install in new Data Center per LCON direction </t>
  </si>
  <si>
    <t>VE-WAL3605</t>
  </si>
  <si>
    <t>Greg Heimgartner
509-524-2590 x 2592 
gheimgartner@co.walla-wala.wa.us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</si>
  <si>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</si>
  <si>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OAHSPO</t>
  </si>
  <si>
    <t>16201 E. Indiana Ave.
Spokane, WA 99216</t>
  </si>
  <si>
    <t>Bob Murphy 360-664-1175 bob.murphy@oah.wa.gov</t>
  </si>
  <si>
    <t xml:space="preserve">Install extended handoff per attached site map (OAHSPO.pdf), to room labeled "Demarc". </t>
  </si>
  <si>
    <t>200M</t>
  </si>
  <si>
    <t>Install extended handoff per attached site map (OAHSPO.pdf), to room labeled "Demarc".</t>
  </si>
  <si>
    <t>1000M (1G)</t>
  </si>
  <si>
    <t>DSHS1090</t>
  </si>
  <si>
    <t>215 Melody Lane                                       Wenatchee, WA 98801</t>
  </si>
  <si>
    <t>Liz Knigge                                                      360-789-9211                                                     kniggel@dshs.wa.gov</t>
  </si>
  <si>
    <t>LAN Room, 1st floor, rack 1.  Circuit hand-off to be located no further than 10 cable feet from DSHS Router.  Please coordinate with local point of contact for exact rack placement.</t>
  </si>
  <si>
    <t>NO</t>
  </si>
  <si>
    <t>Per DSHS, the building owner will not allow equipment mounted above six feet from the ground on the building exterior.</t>
  </si>
  <si>
    <t>DOLC3115</t>
  </si>
  <si>
    <t>Bickford Mortors
2950 Fobes Road, 
Snohomish, WA 98290-9290</t>
  </si>
  <si>
    <t>DOL Network Support
360-664-4904
DLISNetTelSup@dol.wa.gov
Mike Bickford
Phone: 360-568-2122
Email: licensing@bickford.net</t>
  </si>
  <si>
    <t>Install per attached site map in basement panel (DOLC3115  Floor.Plan.Layout.pdf)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</si>
</sst>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9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4" zoomScale="80" zoomScaleNormal="80" workbookViewId="0">
      <selection activeCell="P8" sqref="P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19" customWidth="1"/>
    <col min="4" max="4" width="38.140625" style="119" customWidth="1"/>
    <col min="5" max="5" width="42.42578125" style="119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5.7109375" style="3" customWidth="1"/>
    <col min="17" max="17" width="13" style="106" customWidth="1"/>
    <col min="18" max="18" width="13" style="10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81" t="s">
        <v>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Q1" s="102"/>
      <c r="R1" s="103"/>
      <c r="S1" s="4"/>
      <c r="T1" s="4"/>
    </row>
    <row r="2" spans="1:22" ht="25.15" customHeight="1" thickBot="1" x14ac:dyDescent="0.3">
      <c r="A2" s="5"/>
      <c r="B2" s="6" t="s">
        <v>0</v>
      </c>
      <c r="C2" s="116"/>
      <c r="D2" s="116"/>
      <c r="E2" s="116"/>
      <c r="F2" s="7"/>
      <c r="G2" s="7"/>
      <c r="H2" s="7"/>
      <c r="I2" s="7"/>
      <c r="J2" s="7"/>
      <c r="K2" s="8"/>
      <c r="L2" s="9"/>
      <c r="M2" s="182" t="s">
        <v>29</v>
      </c>
      <c r="N2" s="183"/>
      <c r="O2" s="183"/>
      <c r="P2" s="183"/>
      <c r="Q2" s="104"/>
      <c r="R2" s="105"/>
      <c r="S2" s="92"/>
      <c r="T2" s="92"/>
    </row>
    <row r="3" spans="1:22" s="90" customFormat="1" ht="50.45" customHeight="1" thickBot="1" x14ac:dyDescent="0.3">
      <c r="A3" s="10"/>
      <c r="B3" s="11"/>
      <c r="C3" s="117"/>
      <c r="D3" s="117"/>
      <c r="E3" s="117"/>
      <c r="F3" s="12"/>
      <c r="G3" s="12"/>
      <c r="H3" s="12"/>
      <c r="I3" s="188" t="s">
        <v>14</v>
      </c>
      <c r="J3" s="189"/>
      <c r="K3" s="13"/>
      <c r="L3" s="14"/>
      <c r="M3" s="184"/>
      <c r="N3" s="185"/>
      <c r="O3" s="185"/>
      <c r="P3" s="185"/>
      <c r="Q3" s="186" t="s">
        <v>27</v>
      </c>
      <c r="R3" s="187"/>
      <c r="S3" s="190" t="s">
        <v>20</v>
      </c>
      <c r="T3" s="190"/>
      <c r="U3" s="190"/>
      <c r="V3" s="190"/>
    </row>
    <row r="4" spans="1:22" s="90" customFormat="1" ht="78.75" customHeight="1" thickBot="1" x14ac:dyDescent="0.3">
      <c r="A4" s="10"/>
      <c r="B4" s="17" t="s">
        <v>2</v>
      </c>
      <c r="C4" s="118" t="s">
        <v>10</v>
      </c>
      <c r="D4" s="118" t="s">
        <v>1</v>
      </c>
      <c r="E4" s="118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8" t="s">
        <v>5</v>
      </c>
      <c r="C5" s="48" t="s">
        <v>6</v>
      </c>
      <c r="D5" s="48" t="s">
        <v>7</v>
      </c>
      <c r="E5" s="120" t="s">
        <v>30</v>
      </c>
      <c r="F5" s="11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0" customHeight="1" x14ac:dyDescent="0.25">
      <c r="A6" s="5">
        <v>2</v>
      </c>
      <c r="B6" s="109" t="s">
        <v>31</v>
      </c>
      <c r="C6" s="89" t="s">
        <v>32</v>
      </c>
      <c r="D6" s="89" t="s">
        <v>33</v>
      </c>
      <c r="E6" s="89" t="s">
        <v>38</v>
      </c>
      <c r="F6" s="111" t="s">
        <v>8</v>
      </c>
      <c r="G6" s="25">
        <v>250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/>
      <c r="N6" s="39"/>
      <c r="O6" s="40"/>
      <c r="P6" s="93">
        <v>0</v>
      </c>
      <c r="Q6" s="121" t="s">
        <v>39</v>
      </c>
      <c r="R6" s="62"/>
      <c r="S6" s="44">
        <f t="shared" si="0"/>
        <v>250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63" x14ac:dyDescent="0.25">
      <c r="A7" s="5">
        <v>3</v>
      </c>
      <c r="B7" s="97" t="s">
        <v>36</v>
      </c>
      <c r="C7" s="95" t="s">
        <v>40</v>
      </c>
      <c r="D7" s="95" t="s">
        <v>37</v>
      </c>
      <c r="E7" s="95" t="s">
        <v>30</v>
      </c>
      <c r="F7" s="112" t="s">
        <v>8</v>
      </c>
      <c r="G7" s="95">
        <v>200</v>
      </c>
      <c r="H7" s="96" t="s">
        <v>9</v>
      </c>
      <c r="I7" s="97">
        <v>20</v>
      </c>
      <c r="J7" s="98">
        <v>80</v>
      </c>
      <c r="K7" s="99"/>
      <c r="L7" s="9"/>
      <c r="M7" s="53">
        <v>120</v>
      </c>
      <c r="N7" s="54" t="s">
        <v>11</v>
      </c>
      <c r="O7" s="55">
        <v>550</v>
      </c>
      <c r="P7" s="55">
        <v>20500</v>
      </c>
      <c r="Q7" s="64">
        <v>660</v>
      </c>
      <c r="R7" s="61">
        <v>990</v>
      </c>
      <c r="S7" s="45">
        <f t="shared" si="0"/>
        <v>120</v>
      </c>
      <c r="T7" s="24">
        <f t="shared" si="1"/>
        <v>33700</v>
      </c>
      <c r="U7" s="94">
        <f t="shared" si="2"/>
        <v>20</v>
      </c>
      <c r="V7" s="94">
        <f t="shared" si="2"/>
        <v>80</v>
      </c>
    </row>
    <row r="8" spans="1:22" ht="47.25" x14ac:dyDescent="0.25">
      <c r="A8" s="122">
        <v>4</v>
      </c>
      <c r="B8" s="144" t="s">
        <v>42</v>
      </c>
      <c r="C8" s="137" t="s">
        <v>43</v>
      </c>
      <c r="D8" s="137" t="s">
        <v>44</v>
      </c>
      <c r="E8" s="137" t="s">
        <v>45</v>
      </c>
      <c r="F8" s="145" t="s">
        <v>8</v>
      </c>
      <c r="G8" s="124">
        <v>120</v>
      </c>
      <c r="H8" s="125" t="s">
        <v>34</v>
      </c>
      <c r="I8" s="128">
        <v>10</v>
      </c>
      <c r="J8" s="126">
        <v>90</v>
      </c>
      <c r="K8" s="127"/>
      <c r="L8" s="123"/>
      <c r="M8" s="131">
        <v>120</v>
      </c>
      <c r="N8" s="129" t="s">
        <v>11</v>
      </c>
      <c r="O8" s="130">
        <v>330</v>
      </c>
      <c r="P8" s="138">
        <v>350</v>
      </c>
      <c r="Q8" s="147" t="s">
        <v>39</v>
      </c>
      <c r="R8" s="136">
        <v>825</v>
      </c>
      <c r="S8" s="160">
        <f t="shared" ref="S8:S13" si="3">IF(ISBLANK(M8),G8,M8)</f>
        <v>120</v>
      </c>
      <c r="T8" s="151">
        <f t="shared" ref="T8:T13" si="4">24*O8+P8</f>
        <v>8270</v>
      </c>
      <c r="U8" s="168">
        <f t="shared" ref="U8:U13" si="5">I8</f>
        <v>10</v>
      </c>
      <c r="V8" s="168">
        <f t="shared" ref="V8:V13" si="6">J8</f>
        <v>90</v>
      </c>
    </row>
    <row r="9" spans="1:22" ht="212.1" customHeight="1" x14ac:dyDescent="0.25">
      <c r="A9" s="122">
        <v>5</v>
      </c>
      <c r="B9" s="141" t="s">
        <v>46</v>
      </c>
      <c r="C9" s="139" t="s">
        <v>43</v>
      </c>
      <c r="D9" s="139" t="s">
        <v>47</v>
      </c>
      <c r="E9" s="139" t="s">
        <v>45</v>
      </c>
      <c r="F9" s="146" t="s">
        <v>8</v>
      </c>
      <c r="G9" s="139">
        <v>120</v>
      </c>
      <c r="H9" s="140" t="s">
        <v>34</v>
      </c>
      <c r="I9" s="141">
        <v>10</v>
      </c>
      <c r="J9" s="142">
        <v>90</v>
      </c>
      <c r="K9" s="143" t="s">
        <v>48</v>
      </c>
      <c r="L9" s="123"/>
      <c r="M9" s="132">
        <v>120</v>
      </c>
      <c r="N9" s="133" t="s">
        <v>11</v>
      </c>
      <c r="O9" s="134">
        <v>385</v>
      </c>
      <c r="P9" s="134">
        <v>575</v>
      </c>
      <c r="Q9" s="148" t="s">
        <v>39</v>
      </c>
      <c r="R9" s="135">
        <v>880</v>
      </c>
      <c r="S9" s="160">
        <f t="shared" si="3"/>
        <v>120</v>
      </c>
      <c r="T9" s="151">
        <f t="shared" si="4"/>
        <v>9815</v>
      </c>
      <c r="U9" s="168">
        <f t="shared" si="5"/>
        <v>10</v>
      </c>
      <c r="V9" s="168">
        <f t="shared" si="6"/>
        <v>90</v>
      </c>
    </row>
    <row r="10" spans="1:22" ht="47.25" x14ac:dyDescent="0.25">
      <c r="A10" s="149">
        <v>6</v>
      </c>
      <c r="B10" s="174" t="s">
        <v>49</v>
      </c>
      <c r="C10" s="166" t="s">
        <v>50</v>
      </c>
      <c r="D10" s="166" t="s">
        <v>51</v>
      </c>
      <c r="E10" s="166" t="s">
        <v>52</v>
      </c>
      <c r="F10" s="175" t="s">
        <v>8</v>
      </c>
      <c r="G10" s="152">
        <v>150</v>
      </c>
      <c r="H10" s="153" t="s">
        <v>53</v>
      </c>
      <c r="I10" s="156">
        <v>5</v>
      </c>
      <c r="J10" s="154">
        <v>95</v>
      </c>
      <c r="K10" s="155"/>
      <c r="L10" s="150"/>
      <c r="M10" s="159"/>
      <c r="N10" s="157"/>
      <c r="O10" s="158"/>
      <c r="P10" s="167">
        <v>0</v>
      </c>
      <c r="Q10" s="177"/>
      <c r="R10" s="164"/>
      <c r="S10" s="160">
        <f t="shared" si="3"/>
        <v>150</v>
      </c>
      <c r="T10" s="151">
        <f t="shared" si="4"/>
        <v>0</v>
      </c>
      <c r="U10" s="168">
        <f t="shared" si="5"/>
        <v>5</v>
      </c>
      <c r="V10" s="168">
        <f t="shared" si="6"/>
        <v>95</v>
      </c>
    </row>
    <row r="11" spans="1:22" ht="47.25" x14ac:dyDescent="0.25">
      <c r="A11" s="149">
        <v>7</v>
      </c>
      <c r="B11" s="171" t="s">
        <v>49</v>
      </c>
      <c r="C11" s="169" t="s">
        <v>50</v>
      </c>
      <c r="D11" s="169" t="s">
        <v>51</v>
      </c>
      <c r="E11" s="169" t="s">
        <v>54</v>
      </c>
      <c r="F11" s="176" t="s">
        <v>8</v>
      </c>
      <c r="G11" s="169">
        <v>150</v>
      </c>
      <c r="H11" s="170" t="s">
        <v>55</v>
      </c>
      <c r="I11" s="171">
        <v>5</v>
      </c>
      <c r="J11" s="172">
        <v>95</v>
      </c>
      <c r="K11" s="173"/>
      <c r="L11" s="150"/>
      <c r="M11" s="161"/>
      <c r="N11" s="162"/>
      <c r="O11" s="163"/>
      <c r="P11" s="163">
        <v>0</v>
      </c>
      <c r="Q11" s="165"/>
      <c r="R11" s="178" t="s">
        <v>39</v>
      </c>
      <c r="S11" s="160">
        <f t="shared" si="3"/>
        <v>150</v>
      </c>
      <c r="T11" s="151">
        <f t="shared" si="4"/>
        <v>0</v>
      </c>
      <c r="U11" s="168">
        <f t="shared" si="5"/>
        <v>5</v>
      </c>
      <c r="V11" s="168">
        <f t="shared" si="6"/>
        <v>95</v>
      </c>
    </row>
    <row r="12" spans="1:22" ht="78.75" x14ac:dyDescent="0.25">
      <c r="A12" s="149">
        <v>8</v>
      </c>
      <c r="B12" s="156" t="s">
        <v>56</v>
      </c>
      <c r="C12" s="166" t="s">
        <v>57</v>
      </c>
      <c r="D12" s="166" t="s">
        <v>58</v>
      </c>
      <c r="E12" s="166" t="s">
        <v>59</v>
      </c>
      <c r="F12" s="175" t="s">
        <v>60</v>
      </c>
      <c r="G12" s="152">
        <v>150</v>
      </c>
      <c r="H12" s="153" t="s">
        <v>34</v>
      </c>
      <c r="I12" s="156">
        <v>5</v>
      </c>
      <c r="J12" s="154">
        <v>95</v>
      </c>
      <c r="K12" s="155" t="s">
        <v>61</v>
      </c>
      <c r="L12" s="150"/>
      <c r="M12" s="159">
        <v>120</v>
      </c>
      <c r="N12" s="157" t="s">
        <v>11</v>
      </c>
      <c r="O12" s="158">
        <v>1535</v>
      </c>
      <c r="P12" s="167">
        <v>850</v>
      </c>
      <c r="Q12" s="179" t="s">
        <v>39</v>
      </c>
      <c r="R12" s="164">
        <v>1925</v>
      </c>
      <c r="S12" s="160">
        <f t="shared" si="3"/>
        <v>120</v>
      </c>
      <c r="T12" s="151">
        <f t="shared" si="4"/>
        <v>37690</v>
      </c>
      <c r="U12" s="168">
        <f t="shared" si="5"/>
        <v>5</v>
      </c>
      <c r="V12" s="168">
        <f t="shared" si="6"/>
        <v>95</v>
      </c>
    </row>
    <row r="13" spans="1:22" ht="110.25" x14ac:dyDescent="0.25">
      <c r="A13" s="149">
        <v>9</v>
      </c>
      <c r="B13" s="171" t="s">
        <v>62</v>
      </c>
      <c r="C13" s="180" t="s">
        <v>63</v>
      </c>
      <c r="D13" s="180" t="s">
        <v>64</v>
      </c>
      <c r="E13" s="180" t="s">
        <v>65</v>
      </c>
      <c r="F13" s="176" t="s">
        <v>8</v>
      </c>
      <c r="G13" s="169">
        <v>120</v>
      </c>
      <c r="H13" s="170" t="s">
        <v>9</v>
      </c>
      <c r="I13" s="171">
        <v>5</v>
      </c>
      <c r="J13" s="172">
        <v>95</v>
      </c>
      <c r="K13" s="173"/>
      <c r="L13" s="150"/>
      <c r="M13" s="76"/>
      <c r="N13" s="77"/>
      <c r="O13" s="78"/>
      <c r="P13" s="163">
        <v>0</v>
      </c>
      <c r="Q13" s="165"/>
      <c r="R13" s="65"/>
      <c r="S13" s="160">
        <f t="shared" si="3"/>
        <v>120</v>
      </c>
      <c r="T13" s="151">
        <f t="shared" si="4"/>
        <v>0</v>
      </c>
      <c r="U13" s="168">
        <f t="shared" si="5"/>
        <v>5</v>
      </c>
      <c r="V13" s="168">
        <f t="shared" si="6"/>
        <v>95</v>
      </c>
    </row>
    <row r="14" spans="1:22" x14ac:dyDescent="0.25">
      <c r="A14" s="5">
        <v>10</v>
      </c>
      <c r="B14" s="30"/>
      <c r="C14" s="25"/>
      <c r="D14" s="25"/>
      <c r="E14" s="25"/>
      <c r="F14" s="111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4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1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3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1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3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1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5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1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5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1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5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1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3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1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4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1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0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3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1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0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5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4:S33">
    <cfRule type="expression" dxfId="3" priority="19">
      <formula>M5&gt;G5</formula>
    </cfRule>
    <cfRule type="expression" priority="20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8:S12">
    <cfRule type="expression" dxfId="1" priority="3">
      <formula>M8&gt;G8</formula>
    </cfRule>
    <cfRule type="expression" priority="4">
      <formula>$M$5&gt;$G$5</formula>
    </cfRule>
  </conditionalFormatting>
  <conditionalFormatting sqref="S13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dcmitype/"/>
    <ds:schemaRef ds:uri="cf63e0e4-4eb7-4cbb-9267-0825e502aadb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sharepoint/v3"/>
    <ds:schemaRef ds:uri="a76cd3a5-e798-46dc-bca1-b38ab7cbdfaf"/>
    <ds:schemaRef ds:uri="http://schemas.openxmlformats.org/package/2006/metadata/core-properties"/>
    <ds:schemaRef ds:uri="d6d2f446-f863-4c00-ba44-ebf19adce64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2022-05-03T22:28:34Z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