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ingsquared-my.sharepoint.com/personal/jane_muxen_ringsquared_com/Documents/Documents/"/>
    </mc:Choice>
  </mc:AlternateContent>
  <xr:revisionPtr revIDLastSave="0" documentId="8_{38C29F7E-D6D0-48A9-9B65-D9393347706A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9" i="4" l="1"/>
  <c r="U9" i="4"/>
  <c r="T9" i="4"/>
  <c r="S9" i="4"/>
  <c r="V8" i="4"/>
  <c r="U8" i="4"/>
  <c r="T8" i="4"/>
  <c r="S8" i="4"/>
  <c r="V7" i="4"/>
  <c r="U7" i="4"/>
  <c r="T7" i="4"/>
  <c r="S7" i="4"/>
  <c r="V10" i="4"/>
  <c r="U10" i="4"/>
  <c r="T10" i="4"/>
  <c r="S10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<sst xmlns="http://schemas.openxmlformats.org/spreadsheetml/2006/main" count="64" uniqueCount="54">
  <si>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</si>
  <si>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</si>
  <si>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</si>
  <si>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</si>
  <si>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</si>
  <si>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</si>
  <si>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</si>
  <si>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</si>
  <si>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</si>
  <si>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</si>
  <si>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</si>
  <si>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</si>
  <si>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</si>
  <si>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</si>
  <si>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</si>
  <si>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</si>
  <si>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</si>
  <si>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</si>
  <si>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</si>
  <si>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</si>
  <si>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</si>
  <si>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</si>
  <si>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</si>
  <si>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</si>
  <si>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</si>
  <si>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</si>
  <si>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</si>
  <si>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</si>
  <si>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</si>
  <si>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</si>
  <si>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</si>
  <si>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 xml:space="preserve">DOLC1823 </t>
  </si>
  <si>
    <t>Kitsap Auto Licensing-                  3850 Kitsap Way, Ste 103, Bremerton, WA 98312-2463</t>
  </si>
  <si>
    <t>Install extended handoff per attached site map (DOLC1823 Floor Plan 2017.pdf)</t>
  </si>
  <si>
    <t xml:space="preserve">Office Contact: Kari Colony                360-551-6204, KariColony@outlook.com or Aubrey Northrup 360-479-4793, KitsapAutoLicensing@hotmail.com
Building Ownership: Robert Mathwig 360-479-4137, RMathwig@aol.com </t>
  </si>
  <si>
    <t>CNTY1303MACC911</t>
  </si>
  <si>
    <t>208 S Hamilton Rd
Moses Lake, WA 98837-8312</t>
  </si>
  <si>
    <t>Gerrit Klein
509-793-1797
g.klein@macc911.org</t>
  </si>
  <si>
    <t>Install extended handoff per LCON</t>
  </si>
  <si>
    <t>NO</t>
  </si>
  <si>
    <t>1. Extend Ethernet handoff to within 10' of customer device.</t>
  </si>
  <si>
    <t>DOH-LLIX</t>
  </si>
  <si>
    <t>23403 E Mission Ave, Liberty Lake, WA 99019-7553</t>
  </si>
  <si>
    <t>Brian Leitch 360-236-4459 brian.leitch@doh.wa.gov</t>
  </si>
  <si>
    <t>Install to site demarc and tag</t>
  </si>
  <si>
    <t>1000M (1G)</t>
  </si>
  <si>
    <t>This will be a point to point connection between Liberty Lake and QDC and must pass 2 VLAN's connected to ASV vendor regular trunk in QDC</t>
  </si>
  <si>
    <t>N/A</t>
  </si>
  <si>
    <t>DOLD7701</t>
  </si>
  <si>
    <t>2502 112th St E, Suite 200     Parkland, WA 98445-5104</t>
  </si>
  <si>
    <t>Site contact: DOL Network Support 360-664-4904 dolisnettelsup@dol.wa.gov 
Owner contact: Washington State Patrol Darron Hartman, Darron.Hartman@wsp.wa.gov   360-596-6007</t>
  </si>
  <si>
    <t>Install extended handoff per attached site map (DOLD7701 – Parkland 2017.pdf)</t>
  </si>
  <si>
    <t>100M</t>
  </si>
  <si>
    <t>Evaluation  Model for Solicitation Number 23-RFQ-007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</si>
</sst>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/>
      <diagonal/>
    </border>
    <border>
      <left style="medium">
        <color auto="1"/>
      </left>
      <right style="double">
        <color auto="1"/>
      </right>
      <top/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9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4" fillId="6" borderId="1" xfId="0" applyFont="1" applyFill="1" applyBorder="1" applyAlignment="1">
      <alignment horizontal="left" vertical="top" wrapText="1"/>
    </xf>
    <xf numFmtId="7" fontId="2" fillId="41" borderId="40" xfId="1" applyNumberFormat="1" applyFont="1" applyFill="1" applyBorder="1" applyAlignment="1">
      <alignment horizontal="left" vertical="top" wrapText="1"/>
    </xf>
    <xf numFmtId="7" fontId="2" fillId="2" borderId="54" xfId="1" applyNumberFormat="1" applyFont="1" applyFill="1" applyBorder="1" applyAlignment="1">
      <alignment horizontal="left" vertical="top" wrapText="1"/>
    </xf>
    <xf numFmtId="7" fontId="2" fillId="39" borderId="32" xfId="47" applyBorder="1">
      <alignment horizontal="left" vertical="top" wrapText="1"/>
    </xf>
    <xf numFmtId="7" fontId="2" fillId="40" borderId="55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  <xf numFmtId="7" fontId="24" fillId="2" borderId="5" xfId="1" applyNumberFormat="1" applyFont="1" applyFill="1" applyBorder="1" applyAlignment="1">
      <alignment horizontal="left" vertical="top" wrapText="1"/>
    </xf>
    <xf numFmtId="7" fontId="24" fillId="41" borderId="5" xfId="1" applyNumberFormat="1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C1" zoomScale="80" zoomScaleNormal="80" workbookViewId="0">
      <selection activeCell="N9" sqref="N9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0" customWidth="1"/>
    <col min="4" max="4" width="38.140625" style="130" customWidth="1"/>
    <col min="5" max="5" width="42.42578125" style="130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6" customWidth="1"/>
    <col min="18" max="18" width="13" style="117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7" t="s">
        <v>53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Q1" s="112"/>
      <c r="R1" s="113"/>
      <c r="S1" s="4"/>
      <c r="T1" s="4"/>
    </row>
    <row r="2" spans="1:22" ht="25.15" customHeight="1" thickBot="1" x14ac:dyDescent="0.3">
      <c r="A2" s="5"/>
      <c r="B2" s="6" t="s">
        <v>0</v>
      </c>
      <c r="C2" s="127"/>
      <c r="D2" s="127"/>
      <c r="E2" s="127"/>
      <c r="F2" s="7"/>
      <c r="G2" s="7"/>
      <c r="H2" s="7"/>
      <c r="I2" s="7"/>
      <c r="J2" s="7"/>
      <c r="K2" s="8"/>
      <c r="L2" s="9"/>
      <c r="M2" s="138" t="s">
        <v>29</v>
      </c>
      <c r="N2" s="139"/>
      <c r="O2" s="139"/>
      <c r="P2" s="139"/>
      <c r="Q2" s="114"/>
      <c r="R2" s="115"/>
      <c r="S2" s="102"/>
      <c r="T2" s="102"/>
    </row>
    <row r="3" spans="1:22" s="100" customFormat="1" ht="50.45" customHeight="1" thickBot="1" x14ac:dyDescent="0.3">
      <c r="A3" s="10"/>
      <c r="B3" s="11"/>
      <c r="C3" s="128"/>
      <c r="D3" s="128"/>
      <c r="E3" s="128"/>
      <c r="F3" s="12"/>
      <c r="G3" s="12"/>
      <c r="H3" s="12"/>
      <c r="I3" s="144" t="s">
        <v>14</v>
      </c>
      <c r="J3" s="145"/>
      <c r="K3" s="13"/>
      <c r="L3" s="14"/>
      <c r="M3" s="140"/>
      <c r="N3" s="141"/>
      <c r="O3" s="141"/>
      <c r="P3" s="141"/>
      <c r="Q3" s="142" t="s">
        <v>27</v>
      </c>
      <c r="R3" s="143"/>
      <c r="S3" s="146" t="s">
        <v>20</v>
      </c>
      <c r="T3" s="146"/>
      <c r="U3" s="146"/>
      <c r="V3" s="146"/>
    </row>
    <row r="4" spans="1:22" s="100" customFormat="1" ht="78.599999999999994" customHeight="1" thickBot="1" x14ac:dyDescent="0.3">
      <c r="A4" s="10"/>
      <c r="B4" s="17" t="s">
        <v>2</v>
      </c>
      <c r="C4" s="129" t="s">
        <v>10</v>
      </c>
      <c r="D4" s="129" t="s">
        <v>1</v>
      </c>
      <c r="E4" s="12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8" t="s">
        <v>5</v>
      </c>
      <c r="C5" s="48" t="s">
        <v>6</v>
      </c>
      <c r="D5" s="48" t="s">
        <v>7</v>
      </c>
      <c r="E5" s="131" t="s">
        <v>30</v>
      </c>
      <c r="F5" s="119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1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93.75" customHeight="1" x14ac:dyDescent="0.25">
      <c r="A6" s="5">
        <v>2</v>
      </c>
      <c r="B6" s="30" t="s">
        <v>31</v>
      </c>
      <c r="C6" s="94" t="s">
        <v>32</v>
      </c>
      <c r="D6" s="94" t="s">
        <v>34</v>
      </c>
      <c r="E6" s="94" t="s">
        <v>33</v>
      </c>
      <c r="F6" s="120" t="s">
        <v>8</v>
      </c>
      <c r="G6" s="25">
        <v>120</v>
      </c>
      <c r="H6" s="26" t="s">
        <v>9</v>
      </c>
      <c r="I6" s="30">
        <v>10</v>
      </c>
      <c r="J6" s="27">
        <v>90</v>
      </c>
      <c r="K6" s="28"/>
      <c r="L6" s="9"/>
      <c r="M6" s="42"/>
      <c r="N6" s="39"/>
      <c r="O6" s="40"/>
      <c r="P6" s="103">
        <v>0</v>
      </c>
      <c r="Q6" s="47"/>
      <c r="R6" s="62"/>
      <c r="S6" s="44">
        <f t="shared" ref="S6:S10" si="3">IF(ISBLANK(M6),G6,M6)</f>
        <v>120</v>
      </c>
      <c r="T6" s="24">
        <f t="shared" ref="T6:T10" si="4">24*O6+P6</f>
        <v>0</v>
      </c>
      <c r="U6" s="104">
        <f t="shared" ref="U6:U10" si="5">I6</f>
        <v>10</v>
      </c>
      <c r="V6" s="104">
        <f t="shared" ref="V6:V10" si="6">J6</f>
        <v>90</v>
      </c>
    </row>
    <row r="7" spans="1:22" ht="47.25" x14ac:dyDescent="0.25">
      <c r="A7" s="5">
        <v>2</v>
      </c>
      <c r="B7" s="31" t="s">
        <v>35</v>
      </c>
      <c r="C7" s="132" t="s">
        <v>36</v>
      </c>
      <c r="D7" s="132" t="s">
        <v>37</v>
      </c>
      <c r="E7" s="32" t="s">
        <v>38</v>
      </c>
      <c r="F7" s="121" t="s">
        <v>8</v>
      </c>
      <c r="G7" s="105">
        <v>150</v>
      </c>
      <c r="H7" s="106" t="s">
        <v>9</v>
      </c>
      <c r="I7" s="107">
        <v>10</v>
      </c>
      <c r="J7" s="108">
        <v>90</v>
      </c>
      <c r="K7" s="109" t="s">
        <v>40</v>
      </c>
      <c r="L7" s="9"/>
      <c r="M7" s="76"/>
      <c r="N7" s="77"/>
      <c r="O7" s="78"/>
      <c r="P7" s="55">
        <v>0</v>
      </c>
      <c r="Q7" s="64"/>
      <c r="R7" s="65"/>
      <c r="S7" s="44">
        <f t="shared" ref="S7:S9" si="7">IF(ISBLANK(M7),G7,M7)</f>
        <v>150</v>
      </c>
      <c r="T7" s="24">
        <f t="shared" ref="T7:T9" si="8">24*O7+P7</f>
        <v>0</v>
      </c>
      <c r="U7" s="104">
        <f t="shared" ref="U7:U9" si="9">I7</f>
        <v>10</v>
      </c>
      <c r="V7" s="104">
        <f t="shared" ref="V7:V9" si="10">J7</f>
        <v>90</v>
      </c>
    </row>
    <row r="8" spans="1:22" ht="47.25" x14ac:dyDescent="0.25">
      <c r="A8" s="5">
        <v>3</v>
      </c>
      <c r="B8" s="91" t="s">
        <v>41</v>
      </c>
      <c r="C8" s="89" t="s">
        <v>42</v>
      </c>
      <c r="D8" s="89" t="s">
        <v>43</v>
      </c>
      <c r="E8" s="89" t="s">
        <v>44</v>
      </c>
      <c r="F8" s="122" t="s">
        <v>39</v>
      </c>
      <c r="G8" s="89">
        <v>150</v>
      </c>
      <c r="H8" s="90" t="s">
        <v>45</v>
      </c>
      <c r="I8" s="91">
        <v>10</v>
      </c>
      <c r="J8" s="92">
        <v>90</v>
      </c>
      <c r="K8" s="93" t="s">
        <v>46</v>
      </c>
      <c r="L8" s="9"/>
      <c r="M8" s="42"/>
      <c r="N8" s="39" t="s">
        <v>11</v>
      </c>
      <c r="O8" s="147">
        <v>1464</v>
      </c>
      <c r="P8" s="103">
        <v>2000</v>
      </c>
      <c r="Q8" s="134">
        <v>1200</v>
      </c>
      <c r="R8" s="135" t="s">
        <v>47</v>
      </c>
      <c r="S8" s="44">
        <f t="shared" si="7"/>
        <v>150</v>
      </c>
      <c r="T8" s="24">
        <f t="shared" si="8"/>
        <v>37136</v>
      </c>
      <c r="U8" s="104">
        <f t="shared" si="9"/>
        <v>10</v>
      </c>
      <c r="V8" s="104">
        <f t="shared" si="10"/>
        <v>90</v>
      </c>
    </row>
    <row r="9" spans="1:22" ht="94.5" x14ac:dyDescent="0.25">
      <c r="A9" s="5">
        <v>4</v>
      </c>
      <c r="B9" s="73" t="s">
        <v>48</v>
      </c>
      <c r="C9" s="71" t="s">
        <v>49</v>
      </c>
      <c r="D9" s="71" t="s">
        <v>50</v>
      </c>
      <c r="E9" s="71" t="s">
        <v>51</v>
      </c>
      <c r="F9" s="123" t="s">
        <v>8</v>
      </c>
      <c r="G9" s="95">
        <v>150</v>
      </c>
      <c r="H9" s="96" t="s">
        <v>52</v>
      </c>
      <c r="I9" s="97">
        <v>10</v>
      </c>
      <c r="J9" s="98">
        <v>90</v>
      </c>
      <c r="K9" s="99"/>
      <c r="L9" s="9"/>
      <c r="M9" s="76"/>
      <c r="N9" s="77" t="s">
        <v>11</v>
      </c>
      <c r="O9" s="148">
        <v>834</v>
      </c>
      <c r="P9" s="55">
        <v>2000</v>
      </c>
      <c r="Q9" s="136" t="s">
        <v>47</v>
      </c>
      <c r="R9" s="133">
        <v>2800</v>
      </c>
      <c r="S9" s="44">
        <f t="shared" si="7"/>
        <v>150</v>
      </c>
      <c r="T9" s="24">
        <f t="shared" si="8"/>
        <v>22016</v>
      </c>
      <c r="U9" s="104">
        <f t="shared" si="9"/>
        <v>10</v>
      </c>
      <c r="V9" s="104">
        <f t="shared" si="10"/>
        <v>90</v>
      </c>
    </row>
    <row r="10" spans="1:22" x14ac:dyDescent="0.25">
      <c r="A10" s="5">
        <v>6</v>
      </c>
      <c r="B10" s="30"/>
      <c r="C10" s="25"/>
      <c r="D10" s="25"/>
      <c r="E10" s="25"/>
      <c r="F10" s="120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4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25">
      <c r="A12" s="5">
        <v>8</v>
      </c>
      <c r="B12" s="30"/>
      <c r="C12" s="25"/>
      <c r="D12" s="25"/>
      <c r="E12" s="25"/>
      <c r="F12" s="120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25">
      <c r="A13" s="5">
        <v>9</v>
      </c>
      <c r="B13" s="81"/>
      <c r="C13" s="79"/>
      <c r="D13" s="71"/>
      <c r="E13" s="79"/>
      <c r="F13" s="125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0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1"/>
      <c r="D15" s="71"/>
      <c r="E15" s="71"/>
      <c r="F15" s="124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0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73"/>
      <c r="C17" s="71"/>
      <c r="D17" s="71"/>
      <c r="E17" s="71"/>
      <c r="F17" s="124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0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34"/>
      <c r="C19" s="32"/>
      <c r="D19" s="32"/>
      <c r="E19" s="32"/>
      <c r="F19" s="126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0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6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11">I21</f>
        <v>0</v>
      </c>
      <c r="V21" s="104">
        <f t="shared" si="11"/>
        <v>0</v>
      </c>
    </row>
    <row r="22" spans="1:22" x14ac:dyDescent="0.25">
      <c r="A22" s="5">
        <v>18</v>
      </c>
      <c r="B22" s="30"/>
      <c r="C22" s="25"/>
      <c r="D22" s="25"/>
      <c r="E22" s="25"/>
      <c r="F22" s="120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11"/>
        <v>0</v>
      </c>
      <c r="V22" s="104">
        <f t="shared" si="11"/>
        <v>0</v>
      </c>
    </row>
    <row r="23" spans="1:22" x14ac:dyDescent="0.25">
      <c r="A23" s="5">
        <v>19</v>
      </c>
      <c r="B23" s="34"/>
      <c r="C23" s="32"/>
      <c r="D23" s="32"/>
      <c r="E23" s="32"/>
      <c r="F23" s="126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11"/>
        <v>0</v>
      </c>
      <c r="V23" s="104">
        <f t="shared" si="11"/>
        <v>0</v>
      </c>
    </row>
    <row r="24" spans="1:22" x14ac:dyDescent="0.25">
      <c r="A24" s="5">
        <v>20</v>
      </c>
      <c r="B24" s="30"/>
      <c r="C24" s="25"/>
      <c r="D24" s="25"/>
      <c r="E24" s="25"/>
      <c r="F24" s="120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21</v>
      </c>
      <c r="B25" s="73"/>
      <c r="C25" s="71"/>
      <c r="D25" s="71"/>
      <c r="E25" s="71"/>
      <c r="F25" s="124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22</v>
      </c>
      <c r="B26" s="30"/>
      <c r="C26" s="25"/>
      <c r="D26" s="25"/>
      <c r="E26" s="25"/>
      <c r="F26" s="120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23</v>
      </c>
      <c r="B27" s="81"/>
      <c r="C27" s="79"/>
      <c r="D27" s="71"/>
      <c r="E27" s="79"/>
      <c r="F27" s="125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24</v>
      </c>
      <c r="B28" s="30"/>
      <c r="C28" s="25"/>
      <c r="D28" s="25"/>
      <c r="E28" s="25"/>
      <c r="F28" s="120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0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25</v>
      </c>
      <c r="B29" s="73"/>
      <c r="C29" s="71"/>
      <c r="D29" s="71"/>
      <c r="E29" s="71"/>
      <c r="F29" s="124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26</v>
      </c>
      <c r="B30" s="30"/>
      <c r="C30" s="25"/>
      <c r="D30" s="25"/>
      <c r="E30" s="25"/>
      <c r="F30" s="120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0"/>
      <c r="R30" s="69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27</v>
      </c>
      <c r="B31" s="34"/>
      <c r="C31" s="32"/>
      <c r="D31" s="32"/>
      <c r="E31" s="32"/>
      <c r="F31" s="126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2" priority="17">
      <formula>M5&gt;G5</formula>
    </cfRule>
    <cfRule type="expression" priority="18">
      <formula>$M$5&gt;$G$5</formula>
    </cfRule>
  </conditionalFormatting>
  <conditionalFormatting sqref="S6 S10">
    <cfRule type="expression" dxfId="1" priority="13">
      <formula>M6&gt;G6</formula>
    </cfRule>
    <cfRule type="expression" priority="14">
      <formula>$M$5&gt;$G$5</formula>
    </cfRule>
  </conditionalFormatting>
  <conditionalFormatting sqref="S7:S9">
    <cfRule type="expression" dxfId="0" priority="1">
      <formula>M7&gt;G7</formula>
    </cfRule>
    <cfRule type="expression" priority="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:P31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lcf76f155ced4ddcb4097134ff3c332f xmlns="d6d2f446-f863-4c00-ba44-ebf19adce64d">
      <Terms xmlns="http://schemas.microsoft.com/office/infopath/2007/PartnerControls"/>
    </lcf76f155ced4ddcb4097134ff3c332f>
    <TaxCatchAll xmlns="a76cd3a5-e798-46dc-bca1-b38ab7cbdfa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6" ma:contentTypeDescription="Create a new document." ma:contentTypeScope="" ma:versionID="68bb522e49891f3598d38fad4b4cfa66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81cb93fe187c487407446e1f8e3ccdc1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08bb9e0a-086c-406c-b0a5-317f0cee6361}" ma:internalName="TaxCatchAll" ma:showField="CatchAllData" ma:web="a76cd3a5-e798-46dc-bca1-b38ab7cbdf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360a6a1c-50a4-4ec0-87e3-f00760ffe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schemas.microsoft.com/sharepoint/v3"/>
    <ds:schemaRef ds:uri="a76cd3a5-e798-46dc-bca1-b38ab7cbdfaf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d6d2f446-f863-4c00-ba44-ebf19adce64d"/>
    <ds:schemaRef ds:uri="http://schemas.microsoft.com/office/infopath/2007/PartnerControls"/>
    <ds:schemaRef ds:uri="http://www.w3.org/XML/1998/namespace"/>
    <ds:schemaRef ds:uri="cf63e0e4-4eb7-4cbb-9267-0825e502aadb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B171BB44-5D65-4CB6-8597-9229FC4853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2022-09-19T18:05:49Z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  <property fmtid="{D5CDD505-2E9C-101B-9397-08002B2CF9AE}" pid="11" name="MediaServiceImageTags">
    <vt:lpwstr/>
  </property>
</Properties>
</file>