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oel\Desktop\Accounts - Prospects\Current Accounts\WA Tech\23-RFQ-009\"/>
    </mc:Choice>
  </mc:AlternateContent>
  <xr:revisionPtr revIDLastSave="0" documentId="13_ncr:1_{887C63E5-4638-42F2-8EB3-758834CB815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/>
  <c r="U6" i="4"/>
  <c r="T6" i="4"/>
  <c r="S6" i="4"/>
  <c r="S5" i="4" l="1"/>
  <c r="T5" i="4"/>
  <c r="U5" i="4"/>
  <c r="V5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<sst xmlns="http://schemas.openxmlformats.org/spreadsheetml/2006/main" count="43" uniqueCount="40">
  <si>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</si>
  <si>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</si>
  <si>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</si>
  <si>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</si>
  <si>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</si>
  <si>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</si>
  <si>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</si>
  <si>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</si>
  <si>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</si>
  <si>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</si>
  <si>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</si>
  <si>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</si>
  <si>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</si>
  <si>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</si>
  <si>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</si>
  <si>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</si>
  <si>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</si>
  <si>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</si>
  <si>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</si>
  <si>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</si>
  <si>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</si>
  <si>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</si>
  <si>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</si>
  <si>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</si>
  <si>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</si>
  <si>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</si>
  <si>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</si>
  <si>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</si>
  <si>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</si>
  <si>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</si>
  <si>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</si>
  <si>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DSHS2002</t>
  </si>
  <si>
    <t>7200 W Nob Hill Blvd,  Meadowbrook Mall,  Suite 12                                       Yakima, WA 98908-1928</t>
  </si>
  <si>
    <t>Liz Knigge                                                         360-789-9211                                                      kniggel@dshs.wa.gov</t>
  </si>
  <si>
    <t>LAN Room, Suite 12.  Circuit hand-off to be located no further than 10 cable feet from DSHS Router.  This is an Area Agency on Aging &amp; Long Term Care (AAA) Facility.  Refer to the site contact for building contact information and access.</t>
  </si>
  <si>
    <t>NO</t>
  </si>
  <si>
    <t>This request is for a redundant / diverse circuit for this location. Existing Primary circuit is provided by StarTouch. Proposed solution must not utilize StarTouch.</t>
  </si>
  <si>
    <t>100M</t>
  </si>
  <si>
    <t>N/A</t>
  </si>
  <si>
    <t>Evaluation  Model for Solicitation Number 23-RFQ-009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</si>
</sst>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E3" zoomScaleNormal="100" workbookViewId="0">
      <selection activeCell="M6" sqref="M6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4" t="s">
        <v>39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1" si="0">IF(ISBLANK(M5),G5,M5)</f>
        <v>20</v>
      </c>
      <c r="T5" s="23">
        <f t="shared" ref="T5:T31" si="1">24*O5+P5</f>
        <v>13000</v>
      </c>
      <c r="U5" s="22">
        <f t="shared" ref="U5:V20" si="2">I5</f>
        <v>10</v>
      </c>
      <c r="V5" s="22">
        <f t="shared" si="2"/>
        <v>90</v>
      </c>
    </row>
    <row r="6" spans="1:22" ht="94.5" x14ac:dyDescent="0.25">
      <c r="A6" s="5">
        <v>2</v>
      </c>
      <c r="B6" s="30" t="s">
        <v>31</v>
      </c>
      <c r="C6" s="94" t="s">
        <v>32</v>
      </c>
      <c r="D6" s="94" t="s">
        <v>33</v>
      </c>
      <c r="E6" s="94" t="s">
        <v>34</v>
      </c>
      <c r="F6" s="121" t="s">
        <v>35</v>
      </c>
      <c r="G6" s="25">
        <v>250</v>
      </c>
      <c r="H6" s="26" t="s">
        <v>37</v>
      </c>
      <c r="I6" s="30">
        <v>10</v>
      </c>
      <c r="J6" s="27">
        <v>90</v>
      </c>
      <c r="K6" s="28" t="s">
        <v>36</v>
      </c>
      <c r="L6" s="9"/>
      <c r="M6" s="42">
        <v>249</v>
      </c>
      <c r="N6" s="39" t="s">
        <v>11</v>
      </c>
      <c r="O6" s="40">
        <v>2100</v>
      </c>
      <c r="P6" s="103">
        <v>850</v>
      </c>
      <c r="Q6" s="133" t="s">
        <v>38</v>
      </c>
      <c r="R6" s="62">
        <v>3800</v>
      </c>
      <c r="S6" s="44">
        <f t="shared" ref="S6:S10" si="3">IF(ISBLANK(M6),G6,M6)</f>
        <v>249</v>
      </c>
      <c r="T6" s="24">
        <f t="shared" ref="T6:T10" si="4">24*O6+P6</f>
        <v>51250</v>
      </c>
      <c r="U6" s="104">
        <f t="shared" ref="U6:U10" si="5">I6</f>
        <v>10</v>
      </c>
      <c r="V6" s="104">
        <f t="shared" ref="V6:V10" si="6">J6</f>
        <v>90</v>
      </c>
    </row>
    <row r="7" spans="1:22" x14ac:dyDescent="0.25">
      <c r="A7" s="5">
        <v>3</v>
      </c>
      <c r="B7" s="108"/>
      <c r="C7" s="105"/>
      <c r="D7" s="105"/>
      <c r="E7" s="105"/>
      <c r="F7" s="122"/>
      <c r="G7" s="106"/>
      <c r="H7" s="107"/>
      <c r="I7" s="108"/>
      <c r="J7" s="109"/>
      <c r="K7" s="110"/>
      <c r="L7" s="9"/>
      <c r="M7" s="76"/>
      <c r="N7" s="77"/>
      <c r="O7" s="78"/>
      <c r="P7" s="55">
        <v>0</v>
      </c>
      <c r="Q7" s="64"/>
      <c r="R7" s="65"/>
      <c r="S7" s="44">
        <f t="shared" si="3"/>
        <v>0</v>
      </c>
      <c r="T7" s="24">
        <f t="shared" si="4"/>
        <v>0</v>
      </c>
      <c r="U7" s="104">
        <f t="shared" si="5"/>
        <v>0</v>
      </c>
      <c r="V7" s="104">
        <f t="shared" si="6"/>
        <v>0</v>
      </c>
    </row>
    <row r="8" spans="1:22" x14ac:dyDescent="0.25">
      <c r="A8" s="5">
        <v>4</v>
      </c>
      <c r="B8" s="91"/>
      <c r="C8" s="89"/>
      <c r="D8" s="89"/>
      <c r="E8" s="89"/>
      <c r="F8" s="123"/>
      <c r="G8" s="89"/>
      <c r="H8" s="90"/>
      <c r="I8" s="91"/>
      <c r="J8" s="92"/>
      <c r="K8" s="93"/>
      <c r="L8" s="9"/>
      <c r="M8" s="42"/>
      <c r="N8" s="39"/>
      <c r="O8" s="40"/>
      <c r="P8" s="103">
        <v>0</v>
      </c>
      <c r="Q8" s="47"/>
      <c r="R8" s="62"/>
      <c r="S8" s="44">
        <f t="shared" si="3"/>
        <v>0</v>
      </c>
      <c r="T8" s="24">
        <f t="shared" si="4"/>
        <v>0</v>
      </c>
      <c r="U8" s="104">
        <f t="shared" si="5"/>
        <v>0</v>
      </c>
      <c r="V8" s="104">
        <f t="shared" si="6"/>
        <v>0</v>
      </c>
    </row>
    <row r="9" spans="1:22" x14ac:dyDescent="0.25">
      <c r="A9" s="5">
        <v>5</v>
      </c>
      <c r="B9" s="73"/>
      <c r="C9" s="71"/>
      <c r="D9" s="71"/>
      <c r="E9" s="71"/>
      <c r="F9" s="124"/>
      <c r="G9" s="95"/>
      <c r="H9" s="96"/>
      <c r="I9" s="97"/>
      <c r="J9" s="98"/>
      <c r="K9" s="99"/>
      <c r="L9" s="9"/>
      <c r="M9" s="76"/>
      <c r="N9" s="77"/>
      <c r="O9" s="78"/>
      <c r="P9" s="55">
        <v>0</v>
      </c>
      <c r="Q9" s="46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30"/>
      <c r="C10" s="25"/>
      <c r="D10" s="25"/>
      <c r="E10" s="25"/>
      <c r="F10" s="121"/>
      <c r="G10" s="25"/>
      <c r="H10" s="26"/>
      <c r="I10" s="30"/>
      <c r="J10" s="27"/>
      <c r="K10" s="28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71"/>
      <c r="H11" s="72"/>
      <c r="I11" s="73"/>
      <c r="J11" s="74"/>
      <c r="K11" s="75"/>
      <c r="L11" s="9"/>
      <c r="M11" s="76"/>
      <c r="N11" s="77"/>
      <c r="O11" s="78"/>
      <c r="P11" s="55">
        <v>0</v>
      </c>
      <c r="Q11" s="46"/>
      <c r="R11" s="63"/>
      <c r="S11" s="44">
        <f t="shared" si="0"/>
        <v>0</v>
      </c>
      <c r="T11" s="24">
        <f t="shared" si="1"/>
        <v>0</v>
      </c>
      <c r="U11" s="104">
        <f t="shared" si="2"/>
        <v>0</v>
      </c>
      <c r="V11" s="104">
        <f t="shared" si="2"/>
        <v>0</v>
      </c>
    </row>
    <row r="12" spans="1:22" x14ac:dyDescent="0.25">
      <c r="A12" s="5">
        <v>8</v>
      </c>
      <c r="B12" s="30"/>
      <c r="C12" s="25"/>
      <c r="D12" s="25"/>
      <c r="E12" s="25"/>
      <c r="F12" s="121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0"/>
        <v>0</v>
      </c>
      <c r="T12" s="24">
        <f t="shared" si="1"/>
        <v>0</v>
      </c>
      <c r="U12" s="104">
        <f t="shared" si="2"/>
        <v>0</v>
      </c>
      <c r="V12" s="104">
        <f t="shared" si="2"/>
        <v>0</v>
      </c>
    </row>
    <row r="13" spans="1:22" x14ac:dyDescent="0.25">
      <c r="A13" s="5">
        <v>9</v>
      </c>
      <c r="B13" s="81"/>
      <c r="C13" s="79"/>
      <c r="D13" s="71"/>
      <c r="E13" s="79"/>
      <c r="F13" s="126"/>
      <c r="G13" s="79"/>
      <c r="H13" s="80"/>
      <c r="I13" s="81"/>
      <c r="J13" s="82"/>
      <c r="K13" s="75"/>
      <c r="L13" s="9"/>
      <c r="M13" s="76"/>
      <c r="N13" s="77"/>
      <c r="O13" s="78"/>
      <c r="P13" s="55">
        <v>0</v>
      </c>
      <c r="Q13" s="64"/>
      <c r="R13" s="65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1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1"/>
      <c r="D15" s="71"/>
      <c r="E15" s="71"/>
      <c r="F15" s="125"/>
      <c r="G15" s="71"/>
      <c r="H15" s="72"/>
      <c r="I15" s="73"/>
      <c r="J15" s="74"/>
      <c r="K15" s="75"/>
      <c r="L15" s="9"/>
      <c r="M15" s="76"/>
      <c r="N15" s="77"/>
      <c r="O15" s="78"/>
      <c r="P15" s="55">
        <v>0</v>
      </c>
      <c r="Q15" s="46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73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3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83"/>
      <c r="R18" s="84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34"/>
      <c r="C19" s="32"/>
      <c r="D19" s="32"/>
      <c r="E19" s="32"/>
      <c r="F19" s="127"/>
      <c r="G19" s="32"/>
      <c r="H19" s="33"/>
      <c r="I19" s="34"/>
      <c r="J19" s="35"/>
      <c r="K19" s="36"/>
      <c r="L19" s="9"/>
      <c r="M19" s="76"/>
      <c r="N19" s="77"/>
      <c r="O19" s="78"/>
      <c r="P19" s="55">
        <v>0</v>
      </c>
      <c r="Q19" s="66"/>
      <c r="R19" s="85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67"/>
      <c r="R20" s="86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46"/>
      <c r="R21" s="63"/>
      <c r="S21" s="44">
        <f t="shared" si="0"/>
        <v>0</v>
      </c>
      <c r="T21" s="24">
        <f t="shared" si="1"/>
        <v>0</v>
      </c>
      <c r="U21" s="104">
        <f t="shared" ref="U21:V31" si="7">I21</f>
        <v>0</v>
      </c>
      <c r="V21" s="104">
        <f t="shared" si="7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47"/>
      <c r="R22" s="41"/>
      <c r="S22" s="45">
        <f t="shared" si="0"/>
        <v>0</v>
      </c>
      <c r="T22" s="24">
        <f t="shared" si="1"/>
        <v>0</v>
      </c>
      <c r="U22" s="104">
        <f t="shared" si="7"/>
        <v>0</v>
      </c>
      <c r="V22" s="104">
        <f t="shared" si="7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si="7"/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62"/>
      <c r="S24" s="44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73"/>
      <c r="C25" s="71"/>
      <c r="D25" s="71"/>
      <c r="E25" s="71"/>
      <c r="F25" s="125"/>
      <c r="G25" s="71"/>
      <c r="H25" s="72"/>
      <c r="I25" s="73"/>
      <c r="J25" s="74"/>
      <c r="K25" s="75"/>
      <c r="L25" s="43"/>
      <c r="M25" s="76"/>
      <c r="N25" s="77"/>
      <c r="O25" s="78"/>
      <c r="P25" s="55">
        <v>0</v>
      </c>
      <c r="Q25" s="87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43"/>
      <c r="M26" s="42"/>
      <c r="N26" s="39"/>
      <c r="O26" s="40"/>
      <c r="P26" s="103">
        <v>0</v>
      </c>
      <c r="Q26" s="68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81"/>
      <c r="C27" s="79"/>
      <c r="D27" s="71"/>
      <c r="E27" s="79"/>
      <c r="F27" s="126"/>
      <c r="G27" s="79"/>
      <c r="H27" s="80"/>
      <c r="I27" s="81"/>
      <c r="J27" s="82"/>
      <c r="K27" s="75"/>
      <c r="L27" s="43"/>
      <c r="M27" s="76"/>
      <c r="N27" s="77"/>
      <c r="O27" s="78"/>
      <c r="P27" s="55">
        <v>0</v>
      </c>
      <c r="Q27" s="88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111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73"/>
      <c r="C29" s="71"/>
      <c r="D29" s="71"/>
      <c r="E29" s="71"/>
      <c r="F29" s="125"/>
      <c r="G29" s="71"/>
      <c r="H29" s="72"/>
      <c r="I29" s="73"/>
      <c r="J29" s="74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9"/>
      <c r="M30" s="42"/>
      <c r="N30" s="39"/>
      <c r="O30" s="40"/>
      <c r="P30" s="103">
        <v>0</v>
      </c>
      <c r="Q30" s="111"/>
      <c r="R30" s="69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34"/>
      <c r="C31" s="32"/>
      <c r="D31" s="32"/>
      <c r="E31" s="32"/>
      <c r="F31" s="127"/>
      <c r="G31" s="32"/>
      <c r="H31" s="33"/>
      <c r="I31" s="31"/>
      <c r="J31" s="35"/>
      <c r="K31" s="36"/>
      <c r="L31" s="9"/>
      <c r="M31" s="53"/>
      <c r="N31" s="54"/>
      <c r="O31" s="55"/>
      <c r="P31" s="55">
        <v>0</v>
      </c>
      <c r="Q31" s="70"/>
      <c r="R31" s="61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mergeCells count="5">
    <mergeCell ref="A1:K1"/>
    <mergeCell ref="M2:P3"/>
    <mergeCell ref="Q3:R3"/>
    <mergeCell ref="I3:J3"/>
    <mergeCell ref="S3:V3"/>
  </mergeCells>
  <conditionalFormatting sqref="S5 S11:S31">
    <cfRule type="expression" dxfId="1" priority="15">
      <formula>M5&gt;G5</formula>
    </cfRule>
    <cfRule type="expression" priority="16">
      <formula>$M$5&gt;$G$5</formula>
    </cfRule>
  </conditionalFormatting>
  <conditionalFormatting sqref="S6:S10">
    <cfRule type="expression" dxfId="0" priority="11">
      <formula>M6&gt;G6</formula>
    </cfRule>
    <cfRule type="expression" priority="12">
      <formula>$M$5&gt;$G$5</formula>
    </cfRule>
  </conditionalFormatting>
  <dataValidations count="3">
    <dataValidation type="list" allowBlank="1" showInputMessage="1" showErrorMessage="1" sqref="F6:F30" xr:uid="{41340AF6-4B13-4E3F-87E1-9CCA0C3E34CE}">
      <formula1>"YES, NO"</formula1>
    </dataValidation>
    <dataValidation type="decimal" showInputMessage="1" showErrorMessage="1" sqref="P6:P31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6" ma:contentTypeDescription="Create a new document." ma:contentTypeScope="" ma:versionID="68bb522e49891f3598d38fad4b4cfa66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81cb93fe187c487407446e1f8e3ccdc1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08bb9e0a-086c-406c-b0a5-317f0cee6361}" ma:internalName="TaxCatchAll" ma:showField="CatchAllData" ma:web="a76cd3a5-e798-46dc-bca1-b38ab7cbdf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  <lcf76f155ced4ddcb4097134ff3c332f xmlns="d6d2f446-f863-4c00-ba44-ebf19adce64d">
      <Terms xmlns="http://schemas.microsoft.com/office/infopath/2007/PartnerControls"/>
    </lcf76f155ced4ddcb4097134ff3c332f>
    <TaxCatchAll xmlns="a76cd3a5-e798-46dc-bca1-b38ab7cbdfaf" xsi:nil="true"/>
  </documentManagement>
</p:properties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171BB44-5D65-4CB6-8597-9229FC485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openxmlformats.org/package/2006/metadata/core-properties"/>
    <ds:schemaRef ds:uri="http://schemas.microsoft.com/office/infopath/2007/PartnerControls"/>
    <ds:schemaRef ds:uri="http://schemas.microsoft.com/sharepoint/v3"/>
    <ds:schemaRef ds:uri="http://schemas.microsoft.com/office/2006/metadata/properties"/>
    <ds:schemaRef ds:uri="http://purl.org/dc/terms/"/>
    <ds:schemaRef ds:uri="http://www.w3.org/XML/1998/namespace"/>
    <ds:schemaRef ds:uri="a76cd3a5-e798-46dc-bca1-b38ab7cbdfaf"/>
    <ds:schemaRef ds:uri="http://purl.org/dc/dcmitype/"/>
    <ds:schemaRef ds:uri="http://schemas.microsoft.com/office/2006/documentManagement/types"/>
    <ds:schemaRef ds:uri="cf63e0e4-4eb7-4cbb-9267-0825e502aadb"/>
    <ds:schemaRef ds:uri="d6d2f446-f863-4c00-ba44-ebf19adce64d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Noel Ostrander</cp:lastModifiedBy>
  <cp:lastPrinted>2019-03-13T19:29:04Z</cp:lastPrinted>
  <dcterms:created xsi:type="dcterms:W3CDTF">2017-01-24T17:19:42Z</dcterms:created>
  <dcterms:modified xsi:type="dcterms:W3CDTF">2022-10-03T18:20:38Z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  <property fmtid="{D5CDD505-2E9C-101B-9397-08002B2CF9AE}" pid="11" name="MediaServiceImageTags">
    <vt:lpwstr/>
  </property>
</Properties>
</file>