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eldnp1515dm7\ntdng002v1\SOW\CTS Current Ethernet RFQs\2019\N19-RFQ-029\N19-RFQ-029 Response Documents\"/>
    </mc:Choice>
  </mc:AlternateContent>
  <xr:revisionPtr revIDLastSave="0" documentId="13_ncr:1_{6CD51644-4238-4B8B-BA18-7A991E02A84E}" xr6:coauthVersionLast="36" xr6:coauthVersionMax="36" xr10:uidLastSave="{00000000-0000-0000-0000-000000000000}"/>
  <bookViews>
    <workbookView xWindow="-12" yWindow="48" windowWidth="5760" windowHeight="11880" xr2:uid="{00000000-000D-0000-FFFF-FFFF00000000}"/>
  </bookViews>
  <sheets>
    <sheet name="New" sheetId="4" r:id="rId1"/>
    <sheet name="ESRI_MAPINFO_SHEET" sheetId="5" state="veryHidden" r:id="rId2"/>
  </sheets>
  <definedNames>
    <definedName name="_xlnm._FilterDatabase" localSheetId="0" hidden="1">New!$A$4:$AE$49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<sst xmlns="http://schemas.openxmlformats.org/spreadsheetml/2006/main" count="365" uniqueCount="219">
  <si>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</si>
  <si>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</si>
  <si>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</si>
  <si>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</si>
  <si>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</si>
  <si>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</si>
  <si>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</si>
  <si>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</si>
  <si>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</si>
  <si>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</si>
  <si>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</si>
  <si>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</si>
  <si>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</si>
  <si>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</si>
  <si>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</si>
  <si>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</si>
  <si>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</si>
  <si>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</si>
  <si>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</si>
  <si>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</si>
  <si>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</si>
  <si>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</si>
  <si>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</si>
  <si>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</si>
  <si>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</si>
  <si>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</si>
  <si>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</si>
  <si>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</si>
  <si>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</si>
  <si>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</si>
  <si>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</si>
  <si>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</si>
  <si>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</si>
  <si>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</si>
  <si>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</si>
  <si>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</si>
  <si>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</si>
  <si>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</si>
  <si>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</si>
  <si>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</si>
  <si>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</si>
  <si>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</si>
  <si>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</si>
  <si>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</si>
  <si>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</si>
  <si>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</si>
  <si>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</si>
  <si>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</si>
  <si>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</si>
  <si>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</si>
  <si>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</si>
  <si>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</si>
  <si>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</si>
  <si>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</si>
  <si>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</si>
  <si>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</si>
  <si>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</si>
  <si>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</si>
  <si>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</si>
  <si>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</si>
  <si>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</si>
  <si>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</si>
  <si>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</si>
  <si>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</si>
  <si>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</si>
  <si>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</si>
  <si>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</si>
  <si>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</si>
  <si>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</si>
  <si>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</si>
  <si>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</si>
  <si>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</si>
  <si>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</si>
  <si>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</si>
  <si>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</si>
  <si>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</si>
  <si>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</si>
  <si>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</si>
  <si>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</si>
  <si>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</si>
  <si>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</si>
  <si>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</si>
  <si>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</si>
  <si>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</si>
  <si>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</si>
  <si>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</si>
  <si>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</si>
  <si>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</si>
  <si>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</si>
  <si>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</si>
  <si>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</si>
  <si>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</si>
  <si>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</si>
  <si>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</si>
  <si>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</si>
  <si>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</si>
  <si>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</si>
  <si>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</si>
  <si>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</si>
  <si>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</si>
  <si>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</si>
  <si>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</si>
  <si>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</si>
  <si>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</si>
  <si>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</si>
  <si>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</si>
  <si>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</si>
  <si>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</si>
  <si>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</si>
  <si>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</si>
  <si>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</si>
  <si>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</si>
  <si>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</si>
  <si>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</si>
  <si>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</si>
  <si>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610 Sycamore St.
Clarkston, WA  99403-2071</t>
  </si>
  <si>
    <t>Kimi Tuxford
509-329-8002
kimi.tuxford@doc.wa.gov
Amy Wood
509-552-8209
amy.wood@doc.wa.gov</t>
  </si>
  <si>
    <t>Extend demarc to IT room identified on site map.</t>
  </si>
  <si>
    <t>DFWWEN</t>
  </si>
  <si>
    <t xml:space="preserve">3515 Chelan Highway N.
Wenatchee, WA  98801-9622
</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</si>
  <si>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</si>
  <si>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</si>
  <si>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</si>
  <si>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</si>
  <si>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</si>
  <si>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</si>
  <si>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</si>
  <si>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</si>
  <si>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</si>
  <si>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</si>
  <si>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</si>
  <si>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</si>
  <si>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</si>
  <si>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</si>
  <si>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</si>
  <si>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</si>
  <si>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</si>
  <si>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</si>
  <si>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</si>
  <si>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</si>
  <si>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</si>
  <si>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</si>
  <si>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</si>
  <si>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</si>
  <si>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</si>
  <si>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</si>
  <si>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</si>
  <si>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</si>
  <si>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</si>
  <si>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</si>
  <si>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</si>
  <si>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</si>
  <si>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</si>
  <si>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</si>
  <si>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</si>
  <si>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</si>
  <si>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</si>
  <si>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</si>
  <si>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811 E Roanoke St.
Roanoke WA 98102</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</si>
  <si>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</si>
  <si>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</si>
  <si>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</si>
  <si>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</si>
  <si>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</si>
  <si>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</si>
  <si>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</si>
  <si>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</si>
  <si>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</si>
  <si>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</si>
  <si>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</si>
  <si>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</si>
  <si>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</si>
  <si>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</si>
  <si>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</si>
  <si>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Bldg 525 LAN Room</t>
  </si>
  <si>
    <t>LNIMSL</t>
  </si>
  <si>
    <t>3001 W. Broadway Ave., Moses Lake WA 98837</t>
  </si>
  <si>
    <t>Bldg 3001 LAN Room</t>
  </si>
  <si>
    <t>LNIEVR</t>
  </si>
  <si>
    <t>729 100th St. SE, Everett WA 98208-3727</t>
  </si>
  <si>
    <t>Bldg 729 LAN Room</t>
  </si>
  <si>
    <t>LNITUK</t>
  </si>
  <si>
    <t>12806 Gateway Drive, Seattle WA 98168</t>
  </si>
  <si>
    <t>Bldg 12806 LAN Room</t>
  </si>
  <si>
    <t>LNIWEN</t>
  </si>
  <si>
    <t>519 Grant Road, East Wenatchee WA 98802</t>
  </si>
  <si>
    <t>Bldg 519 LAN Room</t>
  </si>
  <si>
    <t>LNITAC</t>
  </si>
  <si>
    <t>950 Broadway, Suite 200, Tacoma WA 98402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</si>
  <si>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</si>
  <si>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</si>
  <si>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</si>
  <si>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</si>
  <si>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</si>
  <si>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</si>
  <si>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1720 Ellis St Suite 100, Belleingham WA 98225-4647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</si>
  <si>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</si>
  <si>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</si>
  <si>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</si>
  <si>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</si>
  <si>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</si>
  <si>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</si>
  <si>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</si>
  <si>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</si>
  <si>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</si>
  <si>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</si>
  <si>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</si>
  <si>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1000M (10G)</t>
  </si>
  <si>
    <t xml:space="preserve">This is a request for a point to point 10Gb Ethernet connection, from 2200 M Street NE, Building C, MMR 1, Quincy, WA 98848 Multi Mode Fiber (tag with citucit ID ) to the address in column C.  </t>
  </si>
  <si>
    <r>
      <t xml:space="preserve">Jerry Swenson                                            360-902-5993             jerry.swenson@lni.wa.gov   </t>
    </r>
    <r>
      <rPr>
        <u/>
        <sz val="12"/>
        <color rgb="FFFF0000"/>
        <rFont val="Calibri"/>
        <family val="2"/>
        <scheme val="minor"/>
      </rPr>
      <t>Randy Lance</t>
    </r>
    <r>
      <rPr>
        <sz val="12"/>
        <color theme="1"/>
        <rFont val="Calibri"/>
        <family val="2"/>
        <scheme val="minor"/>
      </rPr>
      <t xml:space="preserve">     </t>
    </r>
    <r>
      <rPr>
        <u/>
        <sz val="12"/>
        <color rgb="FFFF0000"/>
        <rFont val="Calibri"/>
        <family val="2"/>
        <scheme val="minor"/>
      </rPr>
      <t>larkx235@lni.wa.gov</t>
    </r>
    <r>
      <rPr>
        <sz val="12"/>
        <color theme="1"/>
        <rFont val="Calibri"/>
        <family val="2"/>
        <scheme val="minor"/>
      </rPr>
      <t xml:space="preserve">                               </t>
    </r>
  </si>
  <si>
    <r>
      <t xml:space="preserve">Jerry Swenson                                            360-902-5993                                              Site Contact:                                     Chris Perales                                             509-764-6910                               </t>
    </r>
    <r>
      <rPr>
        <u/>
        <sz val="12"/>
        <color rgb="FFFF0000"/>
        <rFont val="Calibri"/>
        <family val="2"/>
        <scheme val="minor"/>
      </rPr>
      <t>Randy Lance     larkx235@lni.wa.gov</t>
    </r>
  </si>
  <si>
    <t xml:space="preserve">Jerry Swenson                                            360-902-5993                                              Site Contact:                                     Nancy McAdow                                             425-290-1366                                </t>
  </si>
  <si>
    <r>
      <t xml:space="preserve">Jerry Swenson                                            360-902-5993                                              Site Contact:                                    Doreen Holze                                                     206-835-1006                                   </t>
    </r>
    <r>
      <rPr>
        <u/>
        <sz val="12"/>
        <color rgb="FFFF0000"/>
        <rFont val="Calibri"/>
        <family val="2"/>
        <scheme val="minor"/>
      </rPr>
      <t>Randy Lance     larkx235@lni.wa.gov</t>
    </r>
  </si>
  <si>
    <r>
      <t xml:space="preserve">Jerry Swenson                                            360-902-5993                                              Site Contact:                                    Jackie Sanchez                                                      509-886-6599                                     </t>
    </r>
    <r>
      <rPr>
        <u/>
        <sz val="12"/>
        <color rgb="FFFF0000"/>
        <rFont val="Calibri"/>
        <family val="2"/>
        <scheme val="minor"/>
      </rPr>
      <t>Randy Lance     larkx235@lni.wa.gov</t>
    </r>
  </si>
  <si>
    <r>
      <t xml:space="preserve">Jerry Swenson                                            360-902-5993                                              Site Contact:                                    Antoinette Griffin                                                     253-596-3932                                      </t>
    </r>
    <r>
      <rPr>
        <u/>
        <sz val="12"/>
        <color rgb="FFFF0000"/>
        <rFont val="Calibri"/>
        <family val="2"/>
        <scheme val="minor"/>
      </rPr>
      <t>Randy Lance     larkx235@lni.wa.gov</t>
    </r>
  </si>
  <si>
    <r>
      <t xml:space="preserve">Jerry Swenson                                            360-902-5993                                              Site Contact:                                    Jeanne Boni                                                  360-647-7277                                    </t>
    </r>
    <r>
      <rPr>
        <sz val="12"/>
        <color rgb="FFFF0000"/>
        <rFont val="Calibri"/>
        <family val="2"/>
        <scheme val="minor"/>
      </rPr>
      <t>Randy Lance     larkx235@lni.wa.gov</t>
    </r>
  </si>
  <si>
    <r>
      <t xml:space="preserve">Jerry Swenson                                            360-902-5993                                              Site Contact:                                     Tabitha Wolfe                                             </t>
    </r>
    <r>
      <rPr>
        <strike/>
        <sz val="12"/>
        <color theme="1"/>
        <rFont val="Calibri"/>
        <family val="2"/>
        <scheme val="minor"/>
      </rPr>
      <t>425-416-3056</t>
    </r>
    <r>
      <rPr>
        <sz val="12"/>
        <color theme="1"/>
        <rFont val="Calibri"/>
        <family val="2"/>
        <scheme val="minor"/>
      </rPr>
      <t xml:space="preserve">   </t>
    </r>
    <r>
      <rPr>
        <u/>
        <sz val="12"/>
        <color rgb="FFFF0000"/>
        <rFont val="Calibri"/>
        <family val="2"/>
        <scheme val="minor"/>
      </rPr>
      <t>360-416-3056</t>
    </r>
    <r>
      <rPr>
        <sz val="12"/>
        <color theme="1"/>
        <rFont val="Calibri"/>
        <family val="2"/>
        <scheme val="minor"/>
      </rPr>
      <t xml:space="preserve">                  </t>
    </r>
    <r>
      <rPr>
        <u/>
        <sz val="12"/>
        <color rgb="FFFF0000"/>
        <rFont val="Calibri"/>
        <family val="2"/>
        <scheme val="minor"/>
      </rPr>
      <t>Randy Lance     larkx235@lni.wa.gov</t>
    </r>
    <r>
      <rPr>
        <sz val="12"/>
        <rFont val="Calibri"/>
        <family val="2"/>
        <scheme val="minor"/>
      </rPr>
      <t xml:space="preserve">                      </t>
    </r>
    <r>
      <rPr>
        <u/>
        <sz val="12"/>
        <color rgb="FFFF0000"/>
        <rFont val="Calibri"/>
        <family val="2"/>
        <scheme val="minor"/>
      </rPr>
      <t>Maggie Gonzalez 360-416-3063 or 360-941-6241</t>
    </r>
  </si>
  <si>
    <t>Read, understand and  will comply</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</si>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</sst>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color rgb="FFFF0000"/>
      <name val="Calibri"/>
      <family val="2"/>
      <scheme val="minor"/>
    </font>
    <font>
      <u/>
      <sz val="12"/>
      <color rgb="FFFF0000"/>
      <name val="Calibri"/>
      <family val="2"/>
      <scheme val="minor"/>
    </font>
    <font>
      <strike/>
      <sz val="12"/>
      <color theme="1"/>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86">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7" fillId="0" borderId="15" xfId="0"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15" xfId="0" applyFont="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7"/>
  <sheetViews>
    <sheetView tabSelected="1" zoomScale="70" zoomScaleNormal="70" workbookViewId="0">
      <selection activeCell="Y52" sqref="Y52"/>
    </sheetView>
  </sheetViews>
  <sheetFormatPr defaultColWidth="8.88671875" defaultRowHeight="15.6" x14ac:dyDescent="0.3"/>
  <cols>
    <col min="1" max="1" width="3.6640625" style="3" customWidth="1"/>
    <col min="2" max="2" width="21.88671875" style="4" customWidth="1"/>
    <col min="3" max="3" width="35.109375" style="4" customWidth="1"/>
    <col min="4" max="4" width="32.33203125" style="4" customWidth="1"/>
    <col min="5" max="5" width="42.44140625" style="4" customWidth="1"/>
    <col min="6" max="6" width="10.109375" style="4" customWidth="1"/>
    <col min="7" max="7" width="12.33203125" style="4" customWidth="1"/>
    <col min="8" max="8" width="13.33203125" style="4" customWidth="1"/>
    <col min="9" max="10" width="11.44140625" style="4" customWidth="1"/>
    <col min="11" max="11" width="37.109375" style="4" customWidth="1"/>
    <col min="12" max="12" width="3.6640625" style="3" customWidth="1"/>
    <col min="13" max="13" width="15.44140625" style="4" customWidth="1"/>
    <col min="14" max="15" width="21" style="5" customWidth="1"/>
    <col min="16" max="17" width="12.109375" style="6" customWidth="1"/>
    <col min="18" max="19" width="13" style="6" customWidth="1"/>
    <col min="20" max="20" width="16.109375" style="4" customWidth="1"/>
    <col min="21" max="22" width="13" style="6" customWidth="1"/>
    <col min="23" max="23" width="16.109375" style="4" customWidth="1"/>
    <col min="24" max="25" width="13" style="6" customWidth="1"/>
    <col min="26" max="26" width="16.109375" style="4" customWidth="1"/>
    <col min="27" max="27" width="37.109375" style="4" customWidth="1"/>
    <col min="28" max="28" width="9.44140625" style="92" customWidth="1"/>
    <col min="29" max="29" width="11.88671875" style="92" customWidth="1"/>
    <col min="30" max="30" width="9.44140625" style="4" customWidth="1"/>
    <col min="31" max="16384" width="8.88671875" style="4"/>
  </cols>
  <sheetData>
    <row r="1" spans="1:31" ht="52.95" customHeight="1" thickBot="1" x14ac:dyDescent="0.35">
      <c r="A1" s="175" t="s">
        <v>171</v>
      </c>
      <c r="B1" s="175"/>
      <c r="C1" s="175"/>
      <c r="D1" s="175"/>
      <c r="E1" s="175"/>
      <c r="F1" s="175"/>
      <c r="G1" s="175"/>
      <c r="H1" s="175"/>
      <c r="I1" s="175"/>
      <c r="J1" s="175"/>
      <c r="K1" s="175"/>
      <c r="AB1" s="7"/>
      <c r="AC1" s="7"/>
    </row>
    <row r="2" spans="1:31" ht="52.95" customHeight="1" thickBot="1" x14ac:dyDescent="0.35">
      <c r="A2" s="8"/>
      <c r="B2" s="9" t="s">
        <v>1</v>
      </c>
      <c r="C2" s="10"/>
      <c r="D2" s="10"/>
      <c r="E2" s="10"/>
      <c r="F2" s="10"/>
      <c r="G2" s="10"/>
      <c r="H2" s="10"/>
      <c r="I2" s="10"/>
      <c r="J2" s="10"/>
      <c r="K2" s="11"/>
      <c r="L2" s="12"/>
      <c r="M2" s="176" t="s">
        <v>2</v>
      </c>
      <c r="N2" s="177"/>
      <c r="O2" s="177"/>
      <c r="P2" s="177"/>
      <c r="Q2" s="177"/>
      <c r="R2" s="13"/>
      <c r="S2" s="13"/>
      <c r="T2" s="13"/>
      <c r="U2" s="13"/>
      <c r="V2" s="13"/>
      <c r="W2" s="13"/>
      <c r="X2" s="13"/>
      <c r="Y2" s="13"/>
      <c r="Z2" s="14"/>
      <c r="AA2" s="15"/>
      <c r="AB2" s="16"/>
      <c r="AC2" s="16"/>
    </row>
    <row r="3" spans="1:31" s="23" customFormat="1" ht="19.5" customHeight="1" thickBot="1" x14ac:dyDescent="0.35">
      <c r="A3" s="17"/>
      <c r="B3" s="18"/>
      <c r="C3" s="19"/>
      <c r="D3" s="19"/>
      <c r="E3" s="19"/>
      <c r="F3" s="19"/>
      <c r="G3" s="19"/>
      <c r="H3" s="19"/>
      <c r="I3" s="183" t="s">
        <v>19</v>
      </c>
      <c r="J3" s="184"/>
      <c r="K3" s="20"/>
      <c r="L3" s="21"/>
      <c r="M3" s="178"/>
      <c r="N3" s="179"/>
      <c r="O3" s="179"/>
      <c r="P3" s="179"/>
      <c r="Q3" s="179"/>
      <c r="R3" s="180" t="s">
        <v>39</v>
      </c>
      <c r="S3" s="181"/>
      <c r="T3" s="181"/>
      <c r="U3" s="181"/>
      <c r="V3" s="181"/>
      <c r="W3" s="181"/>
      <c r="X3" s="181"/>
      <c r="Y3" s="181"/>
      <c r="Z3" s="182"/>
      <c r="AA3" s="22"/>
      <c r="AB3" s="185" t="s">
        <v>25</v>
      </c>
      <c r="AC3" s="185"/>
      <c r="AD3" s="185"/>
      <c r="AE3" s="185"/>
    </row>
    <row r="4" spans="1:31" s="23" customFormat="1" ht="78.599999999999994" thickBot="1" x14ac:dyDescent="0.3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
      <c r="A5" s="8">
        <v>1</v>
      </c>
      <c r="B5" s="40" t="s">
        <v>7</v>
      </c>
      <c r="C5" s="41" t="s">
        <v>8</v>
      </c>
      <c r="D5" s="41" t="s">
        <v>9</v>
      </c>
      <c r="E5" s="41" t="s">
        <v>0</v>
      </c>
      <c r="F5" s="133" t="s">
        <v>10</v>
      </c>
      <c r="G5" s="133">
        <v>120</v>
      </c>
      <c r="H5" s="134" t="s">
        <v>11</v>
      </c>
      <c r="I5" s="135">
        <v>10</v>
      </c>
      <c r="J5" s="136">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24*P5+Q5</f>
        <v>13000</v>
      </c>
      <c r="AD5" s="55">
        <f t="shared" ref="AD5:AE15" si="1">I5</f>
        <v>10</v>
      </c>
      <c r="AE5" s="55">
        <f t="shared" si="1"/>
        <v>90</v>
      </c>
    </row>
    <row r="6" spans="1:31" ht="93.6" x14ac:dyDescent="0.3">
      <c r="A6" s="8">
        <v>2</v>
      </c>
      <c r="B6" s="1" t="s">
        <v>41</v>
      </c>
      <c r="C6" s="2" t="s">
        <v>42</v>
      </c>
      <c r="D6" s="2" t="s">
        <v>44</v>
      </c>
      <c r="E6" s="2" t="s">
        <v>43</v>
      </c>
      <c r="F6" s="137" t="s">
        <v>10</v>
      </c>
      <c r="G6" s="137">
        <v>120</v>
      </c>
      <c r="H6" s="138" t="s">
        <v>11</v>
      </c>
      <c r="I6" s="139">
        <v>10</v>
      </c>
      <c r="J6" s="140">
        <v>90</v>
      </c>
      <c r="K6" s="58"/>
      <c r="L6" s="12"/>
      <c r="M6" s="59"/>
      <c r="N6" s="60"/>
      <c r="O6" s="61"/>
      <c r="P6" s="62"/>
      <c r="Q6" s="63">
        <v>0</v>
      </c>
      <c r="R6" s="64"/>
      <c r="S6" s="65"/>
      <c r="T6" s="66"/>
      <c r="U6" s="64"/>
      <c r="V6" s="65"/>
      <c r="W6" s="66"/>
      <c r="X6" s="64"/>
      <c r="Y6" s="65"/>
      <c r="Z6" s="67"/>
      <c r="AA6" s="67"/>
      <c r="AB6" s="68">
        <f t="shared" ref="AB6:AB12" si="2">IF(ISBLANK(N6),G6,N6)</f>
        <v>120</v>
      </c>
      <c r="AC6" s="69">
        <f t="shared" ref="AC6:AC15" si="3">24*P6+Q6</f>
        <v>0</v>
      </c>
      <c r="AD6" s="70">
        <f t="shared" si="1"/>
        <v>10</v>
      </c>
      <c r="AE6" s="70">
        <f t="shared" si="1"/>
        <v>90</v>
      </c>
    </row>
    <row r="7" spans="1:31" ht="78.75" customHeight="1" x14ac:dyDescent="0.3">
      <c r="A7" s="8">
        <v>3</v>
      </c>
      <c r="B7" s="71" t="s">
        <v>45</v>
      </c>
      <c r="C7" s="72" t="s">
        <v>148</v>
      </c>
      <c r="D7" s="118" t="s">
        <v>46</v>
      </c>
      <c r="E7" s="72" t="s">
        <v>47</v>
      </c>
      <c r="F7" s="141" t="s">
        <v>10</v>
      </c>
      <c r="G7" s="141">
        <v>150</v>
      </c>
      <c r="H7" s="142" t="s">
        <v>48</v>
      </c>
      <c r="I7" s="143">
        <v>10</v>
      </c>
      <c r="J7" s="144">
        <v>90</v>
      </c>
      <c r="K7" s="73"/>
      <c r="L7" s="12"/>
      <c r="M7" s="74"/>
      <c r="N7" s="75"/>
      <c r="O7" s="76"/>
      <c r="P7" s="77"/>
      <c r="Q7" s="78">
        <v>0</v>
      </c>
      <c r="R7" s="79"/>
      <c r="S7" s="80"/>
      <c r="T7" s="81"/>
      <c r="U7" s="79"/>
      <c r="V7" s="80"/>
      <c r="W7" s="81"/>
      <c r="X7" s="79"/>
      <c r="Y7" s="80"/>
      <c r="Z7" s="82"/>
      <c r="AA7" s="82"/>
      <c r="AB7" s="68">
        <f t="shared" si="2"/>
        <v>150</v>
      </c>
      <c r="AC7" s="69">
        <f t="shared" si="3"/>
        <v>0</v>
      </c>
      <c r="AD7" s="70">
        <f t="shared" si="1"/>
        <v>10</v>
      </c>
      <c r="AE7" s="70">
        <f t="shared" si="1"/>
        <v>90</v>
      </c>
    </row>
    <row r="8" spans="1:31" ht="78" customHeight="1" x14ac:dyDescent="0.3">
      <c r="A8" s="8">
        <v>4</v>
      </c>
      <c r="B8" s="56" t="s">
        <v>45</v>
      </c>
      <c r="C8" s="2" t="s">
        <v>148</v>
      </c>
      <c r="D8" s="2" t="s">
        <v>49</v>
      </c>
      <c r="E8" s="2" t="s">
        <v>47</v>
      </c>
      <c r="F8" s="137" t="s">
        <v>10</v>
      </c>
      <c r="G8" s="137">
        <v>150</v>
      </c>
      <c r="H8" s="138" t="s">
        <v>51</v>
      </c>
      <c r="I8" s="139">
        <v>10</v>
      </c>
      <c r="J8" s="140">
        <v>90</v>
      </c>
      <c r="K8" s="83"/>
      <c r="L8" s="12"/>
      <c r="M8" s="59"/>
      <c r="N8" s="60"/>
      <c r="O8" s="61"/>
      <c r="P8" s="62"/>
      <c r="Q8" s="63">
        <v>0</v>
      </c>
      <c r="R8" s="64"/>
      <c r="S8" s="65"/>
      <c r="T8" s="66"/>
      <c r="U8" s="64"/>
      <c r="V8" s="65"/>
      <c r="W8" s="66"/>
      <c r="X8" s="64"/>
      <c r="Y8" s="65"/>
      <c r="Z8" s="67"/>
      <c r="AA8" s="67"/>
      <c r="AB8" s="68">
        <f t="shared" si="2"/>
        <v>150</v>
      </c>
      <c r="AC8" s="69">
        <f t="shared" si="3"/>
        <v>0</v>
      </c>
      <c r="AD8" s="70">
        <f t="shared" si="1"/>
        <v>10</v>
      </c>
      <c r="AE8" s="70">
        <f t="shared" si="1"/>
        <v>90</v>
      </c>
    </row>
    <row r="9" spans="1:31" ht="78.599999999999994" customHeight="1" x14ac:dyDescent="0.3">
      <c r="A9" s="8">
        <v>5</v>
      </c>
      <c r="B9" s="71" t="s">
        <v>52</v>
      </c>
      <c r="C9" s="72" t="s">
        <v>149</v>
      </c>
      <c r="D9" s="72" t="s">
        <v>163</v>
      </c>
      <c r="E9" s="72" t="s">
        <v>53</v>
      </c>
      <c r="F9" s="141" t="s">
        <v>50</v>
      </c>
      <c r="G9" s="141">
        <v>150</v>
      </c>
      <c r="H9" s="142" t="s">
        <v>55</v>
      </c>
      <c r="I9" s="143">
        <v>10</v>
      </c>
      <c r="J9" s="144">
        <v>90</v>
      </c>
      <c r="K9" s="73"/>
      <c r="L9" s="12"/>
      <c r="M9" s="74" t="s">
        <v>12</v>
      </c>
      <c r="N9" s="75">
        <v>120</v>
      </c>
      <c r="O9" s="76" t="s">
        <v>14</v>
      </c>
      <c r="P9" s="77">
        <v>1040</v>
      </c>
      <c r="Q9" s="78">
        <v>4550</v>
      </c>
      <c r="R9" s="79">
        <v>1040</v>
      </c>
      <c r="S9" s="80">
        <v>4550</v>
      </c>
      <c r="T9" s="81">
        <v>120</v>
      </c>
      <c r="U9" s="79">
        <v>975</v>
      </c>
      <c r="V9" s="80">
        <v>4550</v>
      </c>
      <c r="W9" s="81">
        <v>120</v>
      </c>
      <c r="X9" s="79"/>
      <c r="Y9" s="80"/>
      <c r="Z9" s="82"/>
      <c r="AA9" s="82"/>
      <c r="AB9" s="68">
        <f t="shared" si="2"/>
        <v>120</v>
      </c>
      <c r="AC9" s="69">
        <f t="shared" si="3"/>
        <v>29510</v>
      </c>
      <c r="AD9" s="70">
        <f t="shared" si="1"/>
        <v>10</v>
      </c>
      <c r="AE9" s="70">
        <f t="shared" si="1"/>
        <v>90</v>
      </c>
    </row>
    <row r="10" spans="1:31" ht="78.75" customHeight="1" x14ac:dyDescent="0.3">
      <c r="A10" s="8">
        <v>6</v>
      </c>
      <c r="B10" s="59" t="s">
        <v>52</v>
      </c>
      <c r="C10" s="4" t="s">
        <v>149</v>
      </c>
      <c r="D10" s="84" t="s">
        <v>163</v>
      </c>
      <c r="E10" s="84" t="s">
        <v>53</v>
      </c>
      <c r="F10" s="145" t="s">
        <v>50</v>
      </c>
      <c r="G10" s="145">
        <v>150</v>
      </c>
      <c r="H10" s="146" t="s">
        <v>51</v>
      </c>
      <c r="I10" s="147">
        <v>10</v>
      </c>
      <c r="J10" s="148">
        <v>90</v>
      </c>
      <c r="K10" s="83"/>
      <c r="L10" s="12"/>
      <c r="M10" s="59" t="s">
        <v>12</v>
      </c>
      <c r="N10" s="60">
        <v>120</v>
      </c>
      <c r="O10" s="61" t="s">
        <v>14</v>
      </c>
      <c r="P10" s="62">
        <v>1365</v>
      </c>
      <c r="Q10" s="63">
        <v>4550</v>
      </c>
      <c r="R10" s="64"/>
      <c r="S10" s="65"/>
      <c r="T10" s="66"/>
      <c r="U10" s="64">
        <v>975</v>
      </c>
      <c r="V10" s="65">
        <v>4550</v>
      </c>
      <c r="W10" s="66">
        <v>120</v>
      </c>
      <c r="X10" s="64">
        <v>1365</v>
      </c>
      <c r="Y10" s="65">
        <v>4550</v>
      </c>
      <c r="Z10" s="67">
        <v>120</v>
      </c>
      <c r="AA10" s="67"/>
      <c r="AB10" s="68">
        <f t="shared" si="2"/>
        <v>120</v>
      </c>
      <c r="AC10" s="69">
        <f t="shared" si="3"/>
        <v>37310</v>
      </c>
      <c r="AD10" s="70">
        <f t="shared" si="1"/>
        <v>10</v>
      </c>
      <c r="AE10" s="70">
        <f t="shared" si="1"/>
        <v>90</v>
      </c>
    </row>
    <row r="11" spans="1:31" ht="78.75" customHeight="1" x14ac:dyDescent="0.3">
      <c r="A11" s="8">
        <v>7</v>
      </c>
      <c r="B11" s="71" t="s">
        <v>56</v>
      </c>
      <c r="C11" s="72" t="s">
        <v>57</v>
      </c>
      <c r="D11" s="72" t="s">
        <v>58</v>
      </c>
      <c r="E11" s="72" t="s">
        <v>59</v>
      </c>
      <c r="F11" s="141" t="s">
        <v>50</v>
      </c>
      <c r="G11" s="141">
        <v>180</v>
      </c>
      <c r="H11" s="142" t="s">
        <v>51</v>
      </c>
      <c r="I11" s="143">
        <v>10</v>
      </c>
      <c r="J11" s="144">
        <v>90</v>
      </c>
      <c r="K11" s="73" t="s">
        <v>60</v>
      </c>
      <c r="L11" s="12"/>
      <c r="M11" s="74"/>
      <c r="N11" s="75"/>
      <c r="O11" s="76"/>
      <c r="P11" s="77"/>
      <c r="Q11" s="78">
        <v>0</v>
      </c>
      <c r="R11" s="79"/>
      <c r="S11" s="80"/>
      <c r="T11" s="81"/>
      <c r="U11" s="79"/>
      <c r="V11" s="80"/>
      <c r="W11" s="81"/>
      <c r="X11" s="79"/>
      <c r="Y11" s="80"/>
      <c r="Z11" s="82"/>
      <c r="AA11" s="82"/>
      <c r="AB11" s="68">
        <f t="shared" si="2"/>
        <v>180</v>
      </c>
      <c r="AC11" s="69">
        <f t="shared" si="3"/>
        <v>0</v>
      </c>
      <c r="AD11" s="70">
        <f t="shared" si="1"/>
        <v>10</v>
      </c>
      <c r="AE11" s="70">
        <f t="shared" si="1"/>
        <v>90</v>
      </c>
    </row>
    <row r="12" spans="1:31" ht="78.75" customHeight="1" x14ac:dyDescent="0.3">
      <c r="A12" s="8">
        <v>8</v>
      </c>
      <c r="B12" s="56" t="s">
        <v>61</v>
      </c>
      <c r="C12" s="2" t="s">
        <v>150</v>
      </c>
      <c r="D12" s="84" t="s">
        <v>62</v>
      </c>
      <c r="E12" s="2" t="s">
        <v>43</v>
      </c>
      <c r="F12" s="137" t="s">
        <v>10</v>
      </c>
      <c r="G12" s="137">
        <v>120</v>
      </c>
      <c r="H12" s="138" t="s">
        <v>54</v>
      </c>
      <c r="I12" s="139">
        <v>10</v>
      </c>
      <c r="J12" s="140">
        <v>90</v>
      </c>
      <c r="K12" s="58"/>
      <c r="L12" s="12"/>
      <c r="M12" s="56"/>
      <c r="N12" s="85"/>
      <c r="O12" s="86"/>
      <c r="P12" s="87"/>
      <c r="Q12" s="88">
        <v>0</v>
      </c>
      <c r="R12" s="89"/>
      <c r="S12" s="90"/>
      <c r="T12" s="91"/>
      <c r="U12" s="89"/>
      <c r="V12" s="90"/>
      <c r="W12" s="91"/>
      <c r="X12" s="89"/>
      <c r="Y12" s="90"/>
      <c r="Z12" s="57"/>
      <c r="AA12" s="57"/>
      <c r="AB12" s="68">
        <f t="shared" si="2"/>
        <v>120</v>
      </c>
      <c r="AC12" s="69">
        <f t="shared" si="3"/>
        <v>0</v>
      </c>
      <c r="AD12" s="70">
        <f t="shared" si="1"/>
        <v>10</v>
      </c>
      <c r="AE12" s="70">
        <f t="shared" si="1"/>
        <v>90</v>
      </c>
    </row>
    <row r="13" spans="1:31" ht="78.75" customHeight="1" x14ac:dyDescent="0.3">
      <c r="A13" s="8">
        <v>9</v>
      </c>
      <c r="B13" s="71" t="s">
        <v>63</v>
      </c>
      <c r="C13" s="92" t="s">
        <v>151</v>
      </c>
      <c r="D13" s="72" t="s">
        <v>64</v>
      </c>
      <c r="E13" s="72" t="s">
        <v>65</v>
      </c>
      <c r="F13" s="141" t="s">
        <v>50</v>
      </c>
      <c r="G13" s="141">
        <v>150</v>
      </c>
      <c r="H13" s="142" t="s">
        <v>54</v>
      </c>
      <c r="I13" s="143">
        <v>10</v>
      </c>
      <c r="J13" s="144">
        <v>90</v>
      </c>
      <c r="K13" s="73" t="s">
        <v>66</v>
      </c>
      <c r="L13" s="12"/>
      <c r="M13" s="74"/>
      <c r="N13" s="75"/>
      <c r="O13" s="76"/>
      <c r="P13" s="77"/>
      <c r="Q13" s="78">
        <v>0</v>
      </c>
      <c r="R13" s="79"/>
      <c r="S13" s="80"/>
      <c r="T13" s="81"/>
      <c r="U13" s="79"/>
      <c r="V13" s="80"/>
      <c r="W13" s="81"/>
      <c r="X13" s="79"/>
      <c r="Y13" s="80"/>
      <c r="Z13" s="82"/>
      <c r="AA13" s="82"/>
      <c r="AB13" s="68">
        <f t="shared" ref="AB13:AB26" si="4">IF(ISBLANK(N13),G13,N13)</f>
        <v>150</v>
      </c>
      <c r="AC13" s="69">
        <f t="shared" si="3"/>
        <v>0</v>
      </c>
      <c r="AD13" s="70">
        <f t="shared" si="1"/>
        <v>10</v>
      </c>
      <c r="AE13" s="70">
        <f t="shared" si="1"/>
        <v>90</v>
      </c>
    </row>
    <row r="14" spans="1:31" ht="218.4" x14ac:dyDescent="0.3">
      <c r="A14" s="8">
        <v>10</v>
      </c>
      <c r="B14" s="56" t="s">
        <v>63</v>
      </c>
      <c r="C14" s="2" t="s">
        <v>151</v>
      </c>
      <c r="D14" s="2" t="s">
        <v>64</v>
      </c>
      <c r="E14" s="2" t="s">
        <v>65</v>
      </c>
      <c r="F14" s="137" t="s">
        <v>50</v>
      </c>
      <c r="G14" s="137">
        <v>150</v>
      </c>
      <c r="H14" s="138" t="s">
        <v>51</v>
      </c>
      <c r="I14" s="139">
        <v>10</v>
      </c>
      <c r="J14" s="140">
        <v>90</v>
      </c>
      <c r="K14" s="58" t="s">
        <v>66</v>
      </c>
      <c r="L14" s="12"/>
      <c r="M14" s="56"/>
      <c r="N14" s="85"/>
      <c r="O14" s="86"/>
      <c r="P14" s="87"/>
      <c r="Q14" s="88">
        <v>0</v>
      </c>
      <c r="R14" s="89"/>
      <c r="S14" s="90"/>
      <c r="T14" s="91"/>
      <c r="U14" s="89"/>
      <c r="V14" s="90"/>
      <c r="W14" s="91"/>
      <c r="X14" s="89"/>
      <c r="Y14" s="90"/>
      <c r="Z14" s="57"/>
      <c r="AA14" s="57"/>
      <c r="AB14" s="68">
        <f t="shared" si="4"/>
        <v>150</v>
      </c>
      <c r="AC14" s="69">
        <f t="shared" si="3"/>
        <v>0</v>
      </c>
      <c r="AD14" s="70">
        <f t="shared" si="1"/>
        <v>10</v>
      </c>
      <c r="AE14" s="70">
        <f t="shared" si="1"/>
        <v>90</v>
      </c>
    </row>
    <row r="15" spans="1:31" ht="218.4" x14ac:dyDescent="0.3">
      <c r="A15" s="8">
        <v>11</v>
      </c>
      <c r="B15" s="71" t="s">
        <v>67</v>
      </c>
      <c r="C15" s="72" t="s">
        <v>152</v>
      </c>
      <c r="D15" s="72" t="s">
        <v>68</v>
      </c>
      <c r="E15" s="72" t="s">
        <v>69</v>
      </c>
      <c r="F15" s="141" t="s">
        <v>50</v>
      </c>
      <c r="G15" s="141">
        <v>150</v>
      </c>
      <c r="H15" s="142" t="s">
        <v>54</v>
      </c>
      <c r="I15" s="143">
        <v>10</v>
      </c>
      <c r="J15" s="144">
        <v>90</v>
      </c>
      <c r="K15" s="73" t="s">
        <v>66</v>
      </c>
      <c r="L15" s="12"/>
      <c r="M15" s="74"/>
      <c r="N15" s="75"/>
      <c r="O15" s="76"/>
      <c r="P15" s="77"/>
      <c r="Q15" s="78">
        <v>0</v>
      </c>
      <c r="R15" s="79"/>
      <c r="S15" s="80"/>
      <c r="T15" s="81"/>
      <c r="U15" s="79"/>
      <c r="V15" s="80"/>
      <c r="W15" s="81"/>
      <c r="X15" s="79"/>
      <c r="Y15" s="80"/>
      <c r="Z15" s="82"/>
      <c r="AA15" s="82"/>
      <c r="AB15" s="68">
        <f t="shared" si="4"/>
        <v>150</v>
      </c>
      <c r="AC15" s="69">
        <f t="shared" si="3"/>
        <v>0</v>
      </c>
      <c r="AD15" s="70">
        <f t="shared" si="1"/>
        <v>10</v>
      </c>
      <c r="AE15" s="70">
        <f t="shared" si="1"/>
        <v>90</v>
      </c>
    </row>
    <row r="16" spans="1:31" ht="218.4" x14ac:dyDescent="0.3">
      <c r="A16" s="8">
        <v>12</v>
      </c>
      <c r="B16" s="59" t="s">
        <v>67</v>
      </c>
      <c r="C16" s="84" t="s">
        <v>152</v>
      </c>
      <c r="D16" s="84" t="s">
        <v>68</v>
      </c>
      <c r="E16" s="84" t="s">
        <v>69</v>
      </c>
      <c r="F16" s="145" t="s">
        <v>50</v>
      </c>
      <c r="G16" s="145">
        <v>150</v>
      </c>
      <c r="H16" s="146" t="s">
        <v>51</v>
      </c>
      <c r="I16" s="147">
        <v>10</v>
      </c>
      <c r="J16" s="148">
        <v>90</v>
      </c>
      <c r="K16" s="83" t="s">
        <v>66</v>
      </c>
      <c r="L16" s="12"/>
      <c r="M16" s="59"/>
      <c r="N16" s="60"/>
      <c r="O16" s="61"/>
      <c r="P16" s="62"/>
      <c r="Q16" s="88">
        <v>0</v>
      </c>
      <c r="R16" s="64"/>
      <c r="S16" s="65"/>
      <c r="T16" s="66"/>
      <c r="U16" s="64"/>
      <c r="V16" s="65"/>
      <c r="W16" s="66"/>
      <c r="X16" s="64"/>
      <c r="Y16" s="65"/>
      <c r="Z16" s="67"/>
      <c r="AA16" s="67"/>
      <c r="AB16" s="68">
        <f t="shared" ref="AB16:AB17" si="5">IF(ISBLANK(N16),G16,N16)</f>
        <v>150</v>
      </c>
      <c r="AC16" s="69">
        <f t="shared" ref="AC16:AC17" si="6">24*P16+Q16</f>
        <v>0</v>
      </c>
      <c r="AD16" s="70">
        <f t="shared" ref="AD16:AD17" si="7">I16</f>
        <v>10</v>
      </c>
      <c r="AE16" s="70">
        <f t="shared" ref="AE16:AE17" si="8">J16</f>
        <v>90</v>
      </c>
    </row>
    <row r="17" spans="1:31" ht="187.2" x14ac:dyDescent="0.3">
      <c r="A17" s="8">
        <v>13</v>
      </c>
      <c r="B17" s="71" t="s">
        <v>70</v>
      </c>
      <c r="C17" s="72" t="s">
        <v>156</v>
      </c>
      <c r="D17" s="72" t="s">
        <v>72</v>
      </c>
      <c r="E17" s="72" t="s">
        <v>71</v>
      </c>
      <c r="F17" s="141" t="s">
        <v>10</v>
      </c>
      <c r="G17" s="141">
        <v>150</v>
      </c>
      <c r="H17" s="142" t="s">
        <v>54</v>
      </c>
      <c r="I17" s="143">
        <v>10</v>
      </c>
      <c r="J17" s="144">
        <v>90</v>
      </c>
      <c r="K17" s="73" t="s">
        <v>73</v>
      </c>
      <c r="L17" s="12"/>
      <c r="M17" s="74" t="s">
        <v>12</v>
      </c>
      <c r="N17" s="75">
        <v>90</v>
      </c>
      <c r="O17" s="76" t="s">
        <v>14</v>
      </c>
      <c r="P17" s="77">
        <v>741</v>
      </c>
      <c r="Q17" s="78">
        <v>4550</v>
      </c>
      <c r="R17" s="79">
        <v>741</v>
      </c>
      <c r="S17" s="80">
        <v>4550</v>
      </c>
      <c r="T17" s="81">
        <v>90</v>
      </c>
      <c r="U17" s="79">
        <v>741</v>
      </c>
      <c r="V17" s="80">
        <v>4550</v>
      </c>
      <c r="W17" s="81">
        <v>90</v>
      </c>
      <c r="X17" s="79"/>
      <c r="Y17" s="80"/>
      <c r="Z17" s="82"/>
      <c r="AA17" s="82" t="s">
        <v>217</v>
      </c>
      <c r="AB17" s="68">
        <f t="shared" si="5"/>
        <v>90</v>
      </c>
      <c r="AC17" s="69">
        <f t="shared" si="6"/>
        <v>22334</v>
      </c>
      <c r="AD17" s="70">
        <f t="shared" si="7"/>
        <v>10</v>
      </c>
      <c r="AE17" s="70">
        <f t="shared" si="8"/>
        <v>90</v>
      </c>
    </row>
    <row r="18" spans="1:31" ht="93.6" x14ac:dyDescent="0.3">
      <c r="A18" s="8">
        <v>14</v>
      </c>
      <c r="B18" s="59" t="s">
        <v>74</v>
      </c>
      <c r="C18" s="84" t="s">
        <v>155</v>
      </c>
      <c r="D18" s="84" t="s">
        <v>77</v>
      </c>
      <c r="E18" s="84" t="s">
        <v>139</v>
      </c>
      <c r="F18" s="145" t="s">
        <v>50</v>
      </c>
      <c r="G18" s="145">
        <v>120</v>
      </c>
      <c r="H18" s="146" t="s">
        <v>51</v>
      </c>
      <c r="I18" s="147">
        <v>20</v>
      </c>
      <c r="J18" s="148">
        <v>80</v>
      </c>
      <c r="K18" s="83" t="s">
        <v>162</v>
      </c>
      <c r="L18" s="12"/>
      <c r="M18" s="59"/>
      <c r="N18" s="60"/>
      <c r="O18" s="61"/>
      <c r="P18" s="62"/>
      <c r="Q18" s="63">
        <v>0</v>
      </c>
      <c r="R18" s="64"/>
      <c r="S18" s="65"/>
      <c r="T18" s="66"/>
      <c r="U18" s="64"/>
      <c r="V18" s="65"/>
      <c r="W18" s="66"/>
      <c r="X18" s="64"/>
      <c r="Y18" s="65"/>
      <c r="Z18" s="67"/>
      <c r="AA18" s="67"/>
      <c r="AB18" s="68">
        <f t="shared" si="4"/>
        <v>120</v>
      </c>
      <c r="AC18" s="69">
        <f t="shared" ref="AC18:AC26" si="9">24*P18+Q18</f>
        <v>0</v>
      </c>
      <c r="AD18" s="70">
        <f t="shared" ref="AD18:AD26" si="10">I18</f>
        <v>20</v>
      </c>
      <c r="AE18" s="70">
        <f t="shared" ref="AE18:AE26" si="11">J18</f>
        <v>80</v>
      </c>
    </row>
    <row r="19" spans="1:31" ht="78.75" customHeight="1" x14ac:dyDescent="0.3">
      <c r="A19" s="8">
        <v>15</v>
      </c>
      <c r="B19" s="71" t="s">
        <v>161</v>
      </c>
      <c r="C19" s="72" t="s">
        <v>154</v>
      </c>
      <c r="D19" s="72" t="s">
        <v>75</v>
      </c>
      <c r="E19" s="72" t="s">
        <v>140</v>
      </c>
      <c r="F19" s="141" t="s">
        <v>50</v>
      </c>
      <c r="G19" s="141">
        <v>120</v>
      </c>
      <c r="H19" s="142" t="s">
        <v>51</v>
      </c>
      <c r="I19" s="143">
        <v>20</v>
      </c>
      <c r="J19" s="144">
        <v>80</v>
      </c>
      <c r="K19" s="73"/>
      <c r="L19" s="12"/>
      <c r="M19" s="74"/>
      <c r="N19" s="75"/>
      <c r="O19" s="76"/>
      <c r="P19" s="77"/>
      <c r="Q19" s="78">
        <v>0</v>
      </c>
      <c r="R19" s="79"/>
      <c r="S19" s="80"/>
      <c r="T19" s="81"/>
      <c r="U19" s="79"/>
      <c r="V19" s="80"/>
      <c r="W19" s="81"/>
      <c r="X19" s="79"/>
      <c r="Y19" s="80"/>
      <c r="Z19" s="82"/>
      <c r="AA19" s="82"/>
      <c r="AB19" s="68">
        <f t="shared" si="4"/>
        <v>120</v>
      </c>
      <c r="AC19" s="69">
        <f t="shared" si="9"/>
        <v>0</v>
      </c>
      <c r="AD19" s="70">
        <f t="shared" si="10"/>
        <v>20</v>
      </c>
      <c r="AE19" s="70">
        <f t="shared" si="11"/>
        <v>80</v>
      </c>
    </row>
    <row r="20" spans="1:31" ht="78.75" customHeight="1" x14ac:dyDescent="0.3">
      <c r="A20" s="8">
        <v>16</v>
      </c>
      <c r="B20" s="59" t="s">
        <v>76</v>
      </c>
      <c r="C20" s="84" t="s">
        <v>153</v>
      </c>
      <c r="D20" s="84" t="s">
        <v>78</v>
      </c>
      <c r="E20" s="84" t="s">
        <v>141</v>
      </c>
      <c r="F20" s="145" t="s">
        <v>50</v>
      </c>
      <c r="G20" s="145">
        <v>120</v>
      </c>
      <c r="H20" s="146" t="s">
        <v>51</v>
      </c>
      <c r="I20" s="149">
        <v>20</v>
      </c>
      <c r="J20" s="148">
        <v>80</v>
      </c>
      <c r="K20" s="83"/>
      <c r="L20" s="12"/>
      <c r="M20" s="59" t="s">
        <v>12</v>
      </c>
      <c r="N20" s="60">
        <v>120</v>
      </c>
      <c r="O20" s="61" t="s">
        <v>14</v>
      </c>
      <c r="P20" s="62">
        <v>1885</v>
      </c>
      <c r="Q20" s="63">
        <v>4550</v>
      </c>
      <c r="R20" s="64">
        <v>1885</v>
      </c>
      <c r="S20" s="65">
        <v>4550</v>
      </c>
      <c r="T20" s="66">
        <v>120</v>
      </c>
      <c r="U20" s="64"/>
      <c r="V20" s="65"/>
      <c r="W20" s="66"/>
      <c r="X20" s="64">
        <v>1885</v>
      </c>
      <c r="Y20" s="65">
        <v>4550</v>
      </c>
      <c r="Z20" s="67">
        <v>120</v>
      </c>
      <c r="AA20" s="67"/>
      <c r="AB20" s="68">
        <f t="shared" si="4"/>
        <v>120</v>
      </c>
      <c r="AC20" s="69">
        <f t="shared" si="9"/>
        <v>49790</v>
      </c>
      <c r="AD20" s="70">
        <f t="shared" si="10"/>
        <v>20</v>
      </c>
      <c r="AE20" s="70">
        <f t="shared" si="11"/>
        <v>80</v>
      </c>
    </row>
    <row r="21" spans="1:31" ht="78.75" customHeight="1" x14ac:dyDescent="0.3">
      <c r="A21" s="8">
        <v>17</v>
      </c>
      <c r="B21" s="71" t="s">
        <v>81</v>
      </c>
      <c r="C21" s="72" t="s">
        <v>157</v>
      </c>
      <c r="D21" s="72" t="s">
        <v>75</v>
      </c>
      <c r="E21" s="72" t="s">
        <v>142</v>
      </c>
      <c r="F21" s="141" t="s">
        <v>50</v>
      </c>
      <c r="G21" s="141">
        <v>120</v>
      </c>
      <c r="H21" s="142" t="s">
        <v>54</v>
      </c>
      <c r="I21" s="150">
        <v>20</v>
      </c>
      <c r="J21" s="144">
        <v>80</v>
      </c>
      <c r="K21" s="73"/>
      <c r="L21" s="12"/>
      <c r="M21" s="74"/>
      <c r="N21" s="75"/>
      <c r="O21" s="76"/>
      <c r="P21" s="77"/>
      <c r="Q21" s="78">
        <v>0</v>
      </c>
      <c r="R21" s="79"/>
      <c r="S21" s="80"/>
      <c r="T21" s="81"/>
      <c r="U21" s="79"/>
      <c r="V21" s="80"/>
      <c r="W21" s="81"/>
      <c r="X21" s="79"/>
      <c r="Y21" s="80"/>
      <c r="Z21" s="82"/>
      <c r="AA21" s="82"/>
      <c r="AB21" s="68">
        <f t="shared" si="4"/>
        <v>120</v>
      </c>
      <c r="AC21" s="69">
        <f t="shared" si="9"/>
        <v>0</v>
      </c>
      <c r="AD21" s="70">
        <f t="shared" si="10"/>
        <v>20</v>
      </c>
      <c r="AE21" s="70">
        <f t="shared" si="11"/>
        <v>80</v>
      </c>
    </row>
    <row r="22" spans="1:31" ht="78.75" customHeight="1" x14ac:dyDescent="0.3">
      <c r="A22" s="8">
        <v>18</v>
      </c>
      <c r="B22" s="59" t="s">
        <v>79</v>
      </c>
      <c r="C22" s="84" t="s">
        <v>158</v>
      </c>
      <c r="D22" s="84" t="s">
        <v>78</v>
      </c>
      <c r="E22" s="84" t="s">
        <v>143</v>
      </c>
      <c r="F22" s="145" t="s">
        <v>50</v>
      </c>
      <c r="G22" s="145">
        <v>120</v>
      </c>
      <c r="H22" s="146" t="s">
        <v>54</v>
      </c>
      <c r="I22" s="149">
        <v>20</v>
      </c>
      <c r="J22" s="148">
        <v>80</v>
      </c>
      <c r="K22" s="83"/>
      <c r="L22" s="12"/>
      <c r="M22" s="59"/>
      <c r="N22" s="60"/>
      <c r="O22" s="61"/>
      <c r="P22" s="62"/>
      <c r="Q22" s="63">
        <v>0</v>
      </c>
      <c r="R22" s="64"/>
      <c r="S22" s="65"/>
      <c r="T22" s="66"/>
      <c r="U22" s="64"/>
      <c r="V22" s="65"/>
      <c r="W22" s="66"/>
      <c r="X22" s="64"/>
      <c r="Y22" s="65"/>
      <c r="Z22" s="67"/>
      <c r="AA22" s="67"/>
      <c r="AB22" s="68">
        <f t="shared" si="4"/>
        <v>120</v>
      </c>
      <c r="AC22" s="69">
        <f t="shared" si="9"/>
        <v>0</v>
      </c>
      <c r="AD22" s="70">
        <f t="shared" si="10"/>
        <v>20</v>
      </c>
      <c r="AE22" s="70">
        <f t="shared" si="11"/>
        <v>80</v>
      </c>
    </row>
    <row r="23" spans="1:31" ht="78.75" customHeight="1" x14ac:dyDescent="0.3">
      <c r="A23" s="8">
        <v>19</v>
      </c>
      <c r="B23" s="71" t="s">
        <v>80</v>
      </c>
      <c r="C23" s="72" t="s">
        <v>159</v>
      </c>
      <c r="D23" s="72" t="s">
        <v>75</v>
      </c>
      <c r="E23" s="72" t="s">
        <v>144</v>
      </c>
      <c r="F23" s="141" t="s">
        <v>50</v>
      </c>
      <c r="G23" s="141">
        <v>120</v>
      </c>
      <c r="H23" s="142" t="s">
        <v>51</v>
      </c>
      <c r="I23" s="150">
        <v>20</v>
      </c>
      <c r="J23" s="144">
        <v>80</v>
      </c>
      <c r="K23" s="73"/>
      <c r="L23" s="12"/>
      <c r="M23" s="74"/>
      <c r="N23" s="75"/>
      <c r="O23" s="76"/>
      <c r="P23" s="77"/>
      <c r="Q23" s="78">
        <v>0</v>
      </c>
      <c r="R23" s="79"/>
      <c r="S23" s="80"/>
      <c r="T23" s="81"/>
      <c r="U23" s="79"/>
      <c r="V23" s="80"/>
      <c r="W23" s="81"/>
      <c r="X23" s="79"/>
      <c r="Y23" s="80"/>
      <c r="Z23" s="82"/>
      <c r="AA23" s="82"/>
      <c r="AB23" s="68">
        <f t="shared" si="4"/>
        <v>120</v>
      </c>
      <c r="AC23" s="69">
        <f t="shared" si="9"/>
        <v>0</v>
      </c>
      <c r="AD23" s="70">
        <f t="shared" si="10"/>
        <v>20</v>
      </c>
      <c r="AE23" s="70">
        <f t="shared" si="11"/>
        <v>80</v>
      </c>
    </row>
    <row r="24" spans="1:31" ht="78.75" customHeight="1" x14ac:dyDescent="0.3">
      <c r="A24" s="8">
        <v>20</v>
      </c>
      <c r="B24" s="93" t="s">
        <v>82</v>
      </c>
      <c r="C24" s="94" t="s">
        <v>160</v>
      </c>
      <c r="D24" s="84" t="s">
        <v>83</v>
      </c>
      <c r="E24" s="94" t="s">
        <v>84</v>
      </c>
      <c r="F24" s="151" t="s">
        <v>50</v>
      </c>
      <c r="G24" s="151">
        <v>120</v>
      </c>
      <c r="H24" s="152" t="s">
        <v>54</v>
      </c>
      <c r="I24" s="153">
        <v>10</v>
      </c>
      <c r="J24" s="154">
        <v>90</v>
      </c>
      <c r="K24" s="83"/>
      <c r="L24" s="96"/>
      <c r="M24" s="93" t="s">
        <v>218</v>
      </c>
      <c r="N24" s="97">
        <v>180</v>
      </c>
      <c r="O24" s="98" t="s">
        <v>14</v>
      </c>
      <c r="P24" s="99">
        <v>845</v>
      </c>
      <c r="Q24" s="63">
        <v>76050</v>
      </c>
      <c r="R24" s="100">
        <v>845</v>
      </c>
      <c r="S24" s="101">
        <v>76050</v>
      </c>
      <c r="T24" s="102">
        <v>180</v>
      </c>
      <c r="U24" s="100"/>
      <c r="V24" s="101"/>
      <c r="W24" s="102"/>
      <c r="X24" s="100"/>
      <c r="Y24" s="101"/>
      <c r="Z24" s="95"/>
      <c r="AA24" s="95"/>
      <c r="AB24" s="68">
        <f t="shared" si="4"/>
        <v>180</v>
      </c>
      <c r="AC24" s="69">
        <f t="shared" si="9"/>
        <v>96330</v>
      </c>
      <c r="AD24" s="70">
        <f t="shared" si="10"/>
        <v>10</v>
      </c>
      <c r="AE24" s="70">
        <f t="shared" si="11"/>
        <v>90</v>
      </c>
    </row>
    <row r="25" spans="1:31" ht="78.75" customHeight="1" x14ac:dyDescent="0.3">
      <c r="A25" s="8">
        <v>21</v>
      </c>
      <c r="B25" s="103" t="s">
        <v>85</v>
      </c>
      <c r="C25" s="104" t="s">
        <v>86</v>
      </c>
      <c r="D25" s="104" t="s">
        <v>87</v>
      </c>
      <c r="E25" s="104" t="s">
        <v>88</v>
      </c>
      <c r="F25" s="155" t="s">
        <v>10</v>
      </c>
      <c r="G25" s="155">
        <v>150</v>
      </c>
      <c r="H25" s="156" t="s">
        <v>51</v>
      </c>
      <c r="I25" s="157">
        <v>10</v>
      </c>
      <c r="J25" s="158">
        <v>90</v>
      </c>
      <c r="K25" s="105" t="s">
        <v>165</v>
      </c>
      <c r="L25" s="96"/>
      <c r="M25" s="106"/>
      <c r="N25" s="107"/>
      <c r="O25" s="108"/>
      <c r="P25" s="109"/>
      <c r="Q25" s="78">
        <v>0</v>
      </c>
      <c r="R25" s="110"/>
      <c r="S25" s="111"/>
      <c r="T25" s="112"/>
      <c r="U25" s="110"/>
      <c r="V25" s="111"/>
      <c r="W25" s="112"/>
      <c r="X25" s="110"/>
      <c r="Y25" s="111"/>
      <c r="Z25" s="113"/>
      <c r="AA25" s="114"/>
      <c r="AB25" s="68">
        <f t="shared" si="4"/>
        <v>150</v>
      </c>
      <c r="AC25" s="69">
        <f t="shared" si="9"/>
        <v>0</v>
      </c>
      <c r="AD25" s="70">
        <f t="shared" si="10"/>
        <v>10</v>
      </c>
      <c r="AE25" s="70">
        <f t="shared" si="11"/>
        <v>90</v>
      </c>
    </row>
    <row r="26" spans="1:31" ht="124.8" x14ac:dyDescent="0.3">
      <c r="A26" s="8">
        <v>22</v>
      </c>
      <c r="B26" s="56" t="s">
        <v>85</v>
      </c>
      <c r="C26" s="84" t="s">
        <v>86</v>
      </c>
      <c r="D26" s="2" t="s">
        <v>87</v>
      </c>
      <c r="E26" s="84" t="s">
        <v>88</v>
      </c>
      <c r="F26" s="145" t="s">
        <v>10</v>
      </c>
      <c r="G26" s="145">
        <v>150</v>
      </c>
      <c r="H26" s="146" t="s">
        <v>89</v>
      </c>
      <c r="I26" s="149">
        <v>10</v>
      </c>
      <c r="J26" s="148">
        <v>90</v>
      </c>
      <c r="K26" s="83" t="s">
        <v>164</v>
      </c>
      <c r="L26" s="12"/>
      <c r="M26" s="59"/>
      <c r="N26" s="60"/>
      <c r="O26" s="61"/>
      <c r="P26" s="62"/>
      <c r="Q26" s="63">
        <v>0</v>
      </c>
      <c r="R26" s="64"/>
      <c r="S26" s="65"/>
      <c r="T26" s="66"/>
      <c r="U26" s="64"/>
      <c r="V26" s="65"/>
      <c r="W26" s="66"/>
      <c r="X26" s="64"/>
      <c r="Y26" s="65"/>
      <c r="Z26" s="67"/>
      <c r="AA26" s="67"/>
      <c r="AB26" s="68">
        <f t="shared" si="4"/>
        <v>150</v>
      </c>
      <c r="AC26" s="69">
        <f t="shared" si="9"/>
        <v>0</v>
      </c>
      <c r="AD26" s="70">
        <f t="shared" si="10"/>
        <v>10</v>
      </c>
      <c r="AE26" s="70">
        <f t="shared" si="11"/>
        <v>90</v>
      </c>
    </row>
    <row r="27" spans="1:31" ht="109.2" x14ac:dyDescent="0.3">
      <c r="A27" s="8">
        <v>23</v>
      </c>
      <c r="B27" s="71" t="s">
        <v>90</v>
      </c>
      <c r="C27" s="72" t="s">
        <v>91</v>
      </c>
      <c r="D27" s="72" t="s">
        <v>92</v>
      </c>
      <c r="E27" s="72" t="s">
        <v>126</v>
      </c>
      <c r="F27" s="141" t="s">
        <v>10</v>
      </c>
      <c r="G27" s="141">
        <v>150</v>
      </c>
      <c r="H27" s="142" t="s">
        <v>11</v>
      </c>
      <c r="I27" s="150">
        <v>10</v>
      </c>
      <c r="J27" s="144">
        <v>90</v>
      </c>
      <c r="K27" s="73"/>
      <c r="L27" s="12"/>
      <c r="M27" s="74" t="s">
        <v>12</v>
      </c>
      <c r="N27" s="75">
        <v>120</v>
      </c>
      <c r="O27" s="76" t="s">
        <v>14</v>
      </c>
      <c r="P27" s="77">
        <v>585</v>
      </c>
      <c r="Q27" s="78">
        <v>4550</v>
      </c>
      <c r="R27" s="79">
        <v>585</v>
      </c>
      <c r="S27" s="80">
        <v>4550</v>
      </c>
      <c r="T27" s="81">
        <v>120</v>
      </c>
      <c r="U27" s="79"/>
      <c r="V27" s="80"/>
      <c r="W27" s="81"/>
      <c r="X27" s="79"/>
      <c r="Y27" s="80"/>
      <c r="Z27" s="82"/>
      <c r="AA27" s="82"/>
      <c r="AB27" s="68">
        <f t="shared" ref="AB27:AB49" si="12">IF(ISBLANK(N27),G27,N27)</f>
        <v>120</v>
      </c>
      <c r="AC27" s="69">
        <f t="shared" ref="AC27:AC49" si="13">24*P27+Q27</f>
        <v>18590</v>
      </c>
      <c r="AD27" s="70">
        <f t="shared" ref="AD27:AE42" si="14">I27</f>
        <v>10</v>
      </c>
      <c r="AE27" s="70">
        <f t="shared" ref="AE27:AE39" si="15">J27</f>
        <v>90</v>
      </c>
    </row>
    <row r="28" spans="1:31" ht="109.2" x14ac:dyDescent="0.3">
      <c r="A28" s="8">
        <v>24</v>
      </c>
      <c r="B28" s="59" t="s">
        <v>93</v>
      </c>
      <c r="C28" s="84" t="s">
        <v>94</v>
      </c>
      <c r="D28" s="84" t="s">
        <v>95</v>
      </c>
      <c r="E28" s="84" t="s">
        <v>96</v>
      </c>
      <c r="F28" s="145" t="s">
        <v>10</v>
      </c>
      <c r="G28" s="145">
        <v>200</v>
      </c>
      <c r="H28" s="146" t="s">
        <v>54</v>
      </c>
      <c r="I28" s="149">
        <v>10</v>
      </c>
      <c r="J28" s="148">
        <v>90</v>
      </c>
      <c r="K28" s="83" t="s">
        <v>97</v>
      </c>
      <c r="L28" s="12"/>
      <c r="M28" s="59"/>
      <c r="N28" s="60"/>
      <c r="O28" s="61"/>
      <c r="P28" s="62"/>
      <c r="Q28" s="63">
        <v>0</v>
      </c>
      <c r="R28" s="64"/>
      <c r="S28" s="65"/>
      <c r="T28" s="66"/>
      <c r="U28" s="64"/>
      <c r="V28" s="65"/>
      <c r="W28" s="66"/>
      <c r="X28" s="64"/>
      <c r="Y28" s="65"/>
      <c r="Z28" s="67"/>
      <c r="AA28" s="67"/>
      <c r="AB28" s="68">
        <f t="shared" si="12"/>
        <v>200</v>
      </c>
      <c r="AC28" s="69">
        <f t="shared" si="13"/>
        <v>0</v>
      </c>
      <c r="AD28" s="70">
        <f t="shared" si="14"/>
        <v>10</v>
      </c>
      <c r="AE28" s="70">
        <f t="shared" si="15"/>
        <v>90</v>
      </c>
    </row>
    <row r="29" spans="1:31" ht="93.6" x14ac:dyDescent="0.3">
      <c r="A29" s="8">
        <v>25</v>
      </c>
      <c r="B29" s="71" t="s">
        <v>98</v>
      </c>
      <c r="C29" s="72" t="s">
        <v>99</v>
      </c>
      <c r="D29" s="72" t="s">
        <v>100</v>
      </c>
      <c r="E29" s="72" t="s">
        <v>101</v>
      </c>
      <c r="F29" s="141" t="s">
        <v>10</v>
      </c>
      <c r="G29" s="141">
        <v>150</v>
      </c>
      <c r="H29" s="142" t="s">
        <v>11</v>
      </c>
      <c r="I29" s="150">
        <v>10</v>
      </c>
      <c r="J29" s="144">
        <v>90</v>
      </c>
      <c r="K29" s="73"/>
      <c r="L29" s="12"/>
      <c r="M29" s="74"/>
      <c r="N29" s="75"/>
      <c r="O29" s="76"/>
      <c r="P29" s="77"/>
      <c r="Q29" s="78">
        <v>0</v>
      </c>
      <c r="R29" s="79"/>
      <c r="S29" s="80"/>
      <c r="T29" s="81"/>
      <c r="U29" s="79"/>
      <c r="V29" s="80"/>
      <c r="W29" s="81"/>
      <c r="X29" s="79"/>
      <c r="Y29" s="80"/>
      <c r="Z29" s="82"/>
      <c r="AA29" s="82"/>
      <c r="AB29" s="68">
        <f t="shared" si="12"/>
        <v>150</v>
      </c>
      <c r="AC29" s="69">
        <f t="shared" si="13"/>
        <v>0</v>
      </c>
      <c r="AD29" s="70">
        <f t="shared" si="14"/>
        <v>10</v>
      </c>
      <c r="AE29" s="70">
        <f t="shared" si="15"/>
        <v>90</v>
      </c>
    </row>
    <row r="30" spans="1:31" ht="109.2" x14ac:dyDescent="0.3">
      <c r="A30" s="8">
        <v>26</v>
      </c>
      <c r="B30" s="115" t="s">
        <v>102</v>
      </c>
      <c r="C30" s="4" t="s">
        <v>103</v>
      </c>
      <c r="D30" s="4" t="s">
        <v>104</v>
      </c>
      <c r="E30" s="4" t="s">
        <v>105</v>
      </c>
      <c r="F30" s="159" t="s">
        <v>10</v>
      </c>
      <c r="G30" s="159">
        <v>150</v>
      </c>
      <c r="H30" s="159" t="s">
        <v>11</v>
      </c>
      <c r="I30" s="160">
        <v>10</v>
      </c>
      <c r="J30" s="161">
        <v>90</v>
      </c>
      <c r="K30" s="116" t="s">
        <v>166</v>
      </c>
      <c r="L30" s="12"/>
      <c r="M30" s="59"/>
      <c r="N30" s="60"/>
      <c r="O30" s="61"/>
      <c r="P30" s="62"/>
      <c r="Q30" s="63">
        <v>0</v>
      </c>
      <c r="R30" s="64"/>
      <c r="S30" s="65"/>
      <c r="T30" s="66"/>
      <c r="U30" s="64"/>
      <c r="V30" s="65"/>
      <c r="W30" s="66"/>
      <c r="X30" s="64"/>
      <c r="Y30" s="65"/>
      <c r="Z30" s="67"/>
      <c r="AA30" s="67"/>
      <c r="AB30" s="68">
        <f t="shared" si="12"/>
        <v>150</v>
      </c>
      <c r="AC30" s="69">
        <f t="shared" si="13"/>
        <v>0</v>
      </c>
      <c r="AD30" s="70">
        <f t="shared" si="14"/>
        <v>10</v>
      </c>
      <c r="AE30" s="70">
        <f t="shared" si="15"/>
        <v>90</v>
      </c>
    </row>
    <row r="31" spans="1:31" ht="62.4" x14ac:dyDescent="0.3">
      <c r="A31" s="8">
        <v>27</v>
      </c>
      <c r="B31" s="71" t="s">
        <v>106</v>
      </c>
      <c r="C31" s="72" t="s">
        <v>107</v>
      </c>
      <c r="D31" s="72" t="s">
        <v>108</v>
      </c>
      <c r="E31" s="72" t="s">
        <v>109</v>
      </c>
      <c r="F31" s="141" t="s">
        <v>10</v>
      </c>
      <c r="G31" s="141">
        <v>150</v>
      </c>
      <c r="H31" s="142" t="s">
        <v>11</v>
      </c>
      <c r="I31" s="150">
        <v>10</v>
      </c>
      <c r="J31" s="144">
        <v>90</v>
      </c>
      <c r="K31" s="73" t="s">
        <v>167</v>
      </c>
      <c r="L31" s="12"/>
      <c r="M31" s="74"/>
      <c r="N31" s="75"/>
      <c r="O31" s="76"/>
      <c r="P31" s="77"/>
      <c r="Q31" s="78">
        <v>0</v>
      </c>
      <c r="R31" s="79"/>
      <c r="S31" s="80"/>
      <c r="T31" s="81"/>
      <c r="U31" s="79"/>
      <c r="V31" s="80"/>
      <c r="W31" s="81"/>
      <c r="X31" s="79"/>
      <c r="Y31" s="80"/>
      <c r="Z31" s="82"/>
      <c r="AA31" s="82"/>
      <c r="AB31" s="68">
        <f t="shared" si="12"/>
        <v>150</v>
      </c>
      <c r="AC31" s="69">
        <f t="shared" si="13"/>
        <v>0</v>
      </c>
      <c r="AD31" s="70">
        <f t="shared" si="14"/>
        <v>10</v>
      </c>
      <c r="AE31" s="70">
        <f t="shared" si="15"/>
        <v>90</v>
      </c>
    </row>
    <row r="32" spans="1:31" ht="88.5" customHeight="1" x14ac:dyDescent="0.3">
      <c r="A32" s="8">
        <v>28</v>
      </c>
      <c r="B32" s="56" t="s">
        <v>170</v>
      </c>
      <c r="C32" s="2" t="s">
        <v>110</v>
      </c>
      <c r="D32" s="2" t="s">
        <v>111</v>
      </c>
      <c r="E32" s="2" t="s">
        <v>112</v>
      </c>
      <c r="F32" s="137" t="s">
        <v>10</v>
      </c>
      <c r="G32" s="137">
        <v>150</v>
      </c>
      <c r="H32" s="138" t="s">
        <v>11</v>
      </c>
      <c r="I32" s="162">
        <v>10</v>
      </c>
      <c r="J32" s="140">
        <v>90</v>
      </c>
      <c r="K32" s="58" t="s">
        <v>113</v>
      </c>
      <c r="L32" s="12"/>
      <c r="M32" s="59"/>
      <c r="N32" s="60"/>
      <c r="O32" s="61"/>
      <c r="P32" s="62"/>
      <c r="Q32" s="63">
        <v>0</v>
      </c>
      <c r="R32" s="64"/>
      <c r="S32" s="65"/>
      <c r="T32" s="66"/>
      <c r="U32" s="64"/>
      <c r="V32" s="65"/>
      <c r="W32" s="66"/>
      <c r="X32" s="64"/>
      <c r="Y32" s="65"/>
      <c r="Z32" s="67"/>
      <c r="AA32" s="67"/>
      <c r="AB32" s="68">
        <f t="shared" si="12"/>
        <v>150</v>
      </c>
      <c r="AC32" s="69">
        <f t="shared" si="13"/>
        <v>0</v>
      </c>
      <c r="AD32" s="70">
        <f t="shared" si="14"/>
        <v>10</v>
      </c>
      <c r="AE32" s="70">
        <f t="shared" si="15"/>
        <v>90</v>
      </c>
    </row>
    <row r="33" spans="1:31" ht="93.6" x14ac:dyDescent="0.3">
      <c r="A33" s="8">
        <v>29</v>
      </c>
      <c r="B33" s="71" t="s">
        <v>114</v>
      </c>
      <c r="C33" s="72" t="s">
        <v>115</v>
      </c>
      <c r="D33" s="72" t="s">
        <v>116</v>
      </c>
      <c r="E33" s="72" t="s">
        <v>117</v>
      </c>
      <c r="F33" s="141" t="s">
        <v>10</v>
      </c>
      <c r="G33" s="141">
        <v>150</v>
      </c>
      <c r="H33" s="142" t="s">
        <v>11</v>
      </c>
      <c r="I33" s="150">
        <v>10</v>
      </c>
      <c r="J33" s="144">
        <v>90</v>
      </c>
      <c r="K33" s="119"/>
      <c r="L33" s="12"/>
      <c r="M33" s="74"/>
      <c r="N33" s="75"/>
      <c r="O33" s="76"/>
      <c r="P33" s="77"/>
      <c r="Q33" s="78">
        <v>0</v>
      </c>
      <c r="R33" s="79"/>
      <c r="S33" s="80"/>
      <c r="T33" s="81"/>
      <c r="U33" s="79"/>
      <c r="V33" s="80"/>
      <c r="W33" s="81"/>
      <c r="X33" s="79"/>
      <c r="Y33" s="80"/>
      <c r="Z33" s="82"/>
      <c r="AA33" s="82"/>
      <c r="AB33" s="68">
        <f t="shared" si="12"/>
        <v>150</v>
      </c>
      <c r="AC33" s="69">
        <f t="shared" si="13"/>
        <v>0</v>
      </c>
      <c r="AD33" s="70">
        <f t="shared" si="14"/>
        <v>10</v>
      </c>
      <c r="AE33" s="70">
        <f t="shared" si="15"/>
        <v>90</v>
      </c>
    </row>
    <row r="34" spans="1:31" ht="93.6" x14ac:dyDescent="0.3">
      <c r="A34" s="8">
        <v>30</v>
      </c>
      <c r="B34" s="56" t="s">
        <v>118</v>
      </c>
      <c r="C34" s="2" t="s">
        <v>119</v>
      </c>
      <c r="D34" s="2" t="s">
        <v>120</v>
      </c>
      <c r="E34" s="2" t="s">
        <v>121</v>
      </c>
      <c r="F34" s="137" t="s">
        <v>10</v>
      </c>
      <c r="G34" s="137">
        <v>150</v>
      </c>
      <c r="H34" s="138" t="s">
        <v>54</v>
      </c>
      <c r="I34" s="162">
        <v>10</v>
      </c>
      <c r="J34" s="140">
        <v>90</v>
      </c>
      <c r="K34" s="58"/>
      <c r="L34" s="12"/>
      <c r="M34" s="59" t="s">
        <v>12</v>
      </c>
      <c r="N34" s="60">
        <v>120</v>
      </c>
      <c r="O34" s="61" t="s">
        <v>14</v>
      </c>
      <c r="P34" s="62">
        <v>1040</v>
      </c>
      <c r="Q34" s="63">
        <v>7150</v>
      </c>
      <c r="R34" s="64">
        <v>1040</v>
      </c>
      <c r="S34" s="65">
        <v>7150</v>
      </c>
      <c r="T34" s="66">
        <v>120</v>
      </c>
      <c r="U34" s="64"/>
      <c r="V34" s="65"/>
      <c r="W34" s="66"/>
      <c r="X34" s="64"/>
      <c r="Y34" s="65"/>
      <c r="Z34" s="67"/>
      <c r="AA34" s="67"/>
      <c r="AB34" s="68">
        <f t="shared" si="12"/>
        <v>120</v>
      </c>
      <c r="AC34" s="69">
        <f t="shared" si="13"/>
        <v>32110</v>
      </c>
      <c r="AD34" s="70">
        <f t="shared" si="14"/>
        <v>10</v>
      </c>
      <c r="AE34" s="70">
        <f t="shared" si="15"/>
        <v>90</v>
      </c>
    </row>
    <row r="35" spans="1:31" ht="93.6" x14ac:dyDescent="0.3">
      <c r="A35" s="8">
        <v>31</v>
      </c>
      <c r="B35" s="71" t="s">
        <v>122</v>
      </c>
      <c r="C35" s="72" t="s">
        <v>123</v>
      </c>
      <c r="D35" s="72" t="s">
        <v>124</v>
      </c>
      <c r="E35" s="72" t="s">
        <v>125</v>
      </c>
      <c r="F35" s="141" t="s">
        <v>10</v>
      </c>
      <c r="G35" s="141">
        <v>150</v>
      </c>
      <c r="H35" s="142" t="s">
        <v>11</v>
      </c>
      <c r="I35" s="150">
        <v>10</v>
      </c>
      <c r="J35" s="144">
        <v>90</v>
      </c>
      <c r="K35" s="119"/>
      <c r="L35" s="12"/>
      <c r="M35" s="74" t="s">
        <v>12</v>
      </c>
      <c r="N35" s="75">
        <v>120</v>
      </c>
      <c r="O35" s="76" t="s">
        <v>14</v>
      </c>
      <c r="P35" s="77">
        <v>1040</v>
      </c>
      <c r="Q35" s="78">
        <v>5850</v>
      </c>
      <c r="R35" s="79">
        <v>1235</v>
      </c>
      <c r="S35" s="80">
        <v>5850</v>
      </c>
      <c r="T35" s="81">
        <v>90</v>
      </c>
      <c r="U35" s="79"/>
      <c r="V35" s="80"/>
      <c r="W35" s="81"/>
      <c r="X35" s="79"/>
      <c r="Y35" s="80"/>
      <c r="Z35" s="82"/>
      <c r="AA35" s="82"/>
      <c r="AB35" s="68">
        <f t="shared" si="12"/>
        <v>120</v>
      </c>
      <c r="AC35" s="69">
        <f t="shared" si="13"/>
        <v>30810</v>
      </c>
      <c r="AD35" s="70">
        <f t="shared" si="14"/>
        <v>10</v>
      </c>
      <c r="AE35" s="70">
        <f t="shared" si="15"/>
        <v>90</v>
      </c>
    </row>
    <row r="36" spans="1:31" ht="78" x14ac:dyDescent="0.3">
      <c r="A36" s="8">
        <v>32</v>
      </c>
      <c r="B36" s="56" t="s">
        <v>127</v>
      </c>
      <c r="C36" s="2" t="s">
        <v>128</v>
      </c>
      <c r="D36" s="2" t="s">
        <v>129</v>
      </c>
      <c r="E36" s="2" t="s">
        <v>130</v>
      </c>
      <c r="F36" s="137" t="s">
        <v>10</v>
      </c>
      <c r="G36" s="137">
        <v>150</v>
      </c>
      <c r="H36" s="138" t="s">
        <v>54</v>
      </c>
      <c r="I36" s="162">
        <v>10</v>
      </c>
      <c r="J36" s="140">
        <v>90</v>
      </c>
      <c r="K36" s="58"/>
      <c r="L36" s="12"/>
      <c r="M36" s="59"/>
      <c r="N36" s="60"/>
      <c r="O36" s="61"/>
      <c r="P36" s="62"/>
      <c r="Q36" s="63">
        <v>0</v>
      </c>
      <c r="R36" s="64"/>
      <c r="S36" s="65"/>
      <c r="T36" s="66"/>
      <c r="U36" s="64"/>
      <c r="V36" s="65"/>
      <c r="W36" s="66"/>
      <c r="X36" s="64"/>
      <c r="Y36" s="65"/>
      <c r="Z36" s="67"/>
      <c r="AA36" s="67"/>
      <c r="AB36" s="68">
        <f t="shared" si="12"/>
        <v>150</v>
      </c>
      <c r="AC36" s="69">
        <f t="shared" si="13"/>
        <v>0</v>
      </c>
      <c r="AD36" s="70">
        <f t="shared" si="14"/>
        <v>10</v>
      </c>
      <c r="AE36" s="70">
        <f t="shared" si="15"/>
        <v>90</v>
      </c>
    </row>
    <row r="37" spans="1:31" ht="156" x14ac:dyDescent="0.3">
      <c r="A37" s="8">
        <v>33</v>
      </c>
      <c r="B37" s="71" t="s">
        <v>131</v>
      </c>
      <c r="C37" s="72" t="s">
        <v>132</v>
      </c>
      <c r="D37" s="72" t="s">
        <v>133</v>
      </c>
      <c r="E37" s="72" t="s">
        <v>134</v>
      </c>
      <c r="F37" s="141" t="s">
        <v>10</v>
      </c>
      <c r="G37" s="141">
        <v>150</v>
      </c>
      <c r="H37" s="142" t="s">
        <v>11</v>
      </c>
      <c r="I37" s="150">
        <v>10</v>
      </c>
      <c r="J37" s="144">
        <v>90</v>
      </c>
      <c r="K37" s="119"/>
      <c r="L37" s="12"/>
      <c r="M37" s="74" t="s">
        <v>12</v>
      </c>
      <c r="N37" s="75">
        <v>120</v>
      </c>
      <c r="O37" s="76" t="s">
        <v>14</v>
      </c>
      <c r="P37" s="77">
        <v>715</v>
      </c>
      <c r="Q37" s="78">
        <v>5200</v>
      </c>
      <c r="R37" s="79">
        <v>845</v>
      </c>
      <c r="S37" s="80">
        <v>5200</v>
      </c>
      <c r="T37" s="81">
        <v>90</v>
      </c>
      <c r="U37" s="79"/>
      <c r="V37" s="80"/>
      <c r="W37" s="81"/>
      <c r="X37" s="79"/>
      <c r="Y37" s="80"/>
      <c r="Z37" s="82"/>
      <c r="AA37" s="82"/>
      <c r="AB37" s="68">
        <f t="shared" si="12"/>
        <v>120</v>
      </c>
      <c r="AC37" s="69">
        <f t="shared" si="13"/>
        <v>22360</v>
      </c>
      <c r="AD37" s="70">
        <f t="shared" si="14"/>
        <v>10</v>
      </c>
      <c r="AE37" s="70">
        <f t="shared" si="15"/>
        <v>90</v>
      </c>
    </row>
    <row r="38" spans="1:31" ht="78" x14ac:dyDescent="0.3">
      <c r="A38" s="8">
        <v>34</v>
      </c>
      <c r="B38" s="115" t="s">
        <v>135</v>
      </c>
      <c r="C38" s="4" t="s">
        <v>136</v>
      </c>
      <c r="D38" s="4" t="s">
        <v>137</v>
      </c>
      <c r="E38" s="4" t="s">
        <v>138</v>
      </c>
      <c r="F38" s="159" t="s">
        <v>10</v>
      </c>
      <c r="G38" s="159">
        <v>120</v>
      </c>
      <c r="H38" s="159" t="s">
        <v>54</v>
      </c>
      <c r="I38" s="160">
        <v>10</v>
      </c>
      <c r="J38" s="161">
        <v>90</v>
      </c>
      <c r="K38" s="58" t="s">
        <v>168</v>
      </c>
      <c r="L38" s="12"/>
      <c r="M38" s="59"/>
      <c r="N38" s="60"/>
      <c r="O38" s="61"/>
      <c r="P38" s="62"/>
      <c r="Q38" s="63">
        <v>0</v>
      </c>
      <c r="R38" s="64"/>
      <c r="S38" s="65"/>
      <c r="T38" s="66"/>
      <c r="U38" s="64"/>
      <c r="V38" s="65"/>
      <c r="W38" s="66"/>
      <c r="X38" s="64"/>
      <c r="Y38" s="65"/>
      <c r="Z38" s="67"/>
      <c r="AA38" s="67"/>
      <c r="AB38" s="68">
        <f t="shared" si="12"/>
        <v>120</v>
      </c>
      <c r="AC38" s="69">
        <f t="shared" si="13"/>
        <v>0</v>
      </c>
      <c r="AD38" s="70">
        <f t="shared" si="14"/>
        <v>10</v>
      </c>
      <c r="AE38" s="70">
        <f t="shared" si="15"/>
        <v>90</v>
      </c>
    </row>
    <row r="39" spans="1:31" ht="78" x14ac:dyDescent="0.3">
      <c r="A39" s="8">
        <v>35</v>
      </c>
      <c r="B39" s="71" t="s">
        <v>145</v>
      </c>
      <c r="C39" s="72" t="s">
        <v>146</v>
      </c>
      <c r="D39" s="72" t="s">
        <v>209</v>
      </c>
      <c r="E39" s="72" t="s">
        <v>147</v>
      </c>
      <c r="F39" s="141" t="s">
        <v>50</v>
      </c>
      <c r="G39" s="141">
        <v>120</v>
      </c>
      <c r="H39" s="142" t="s">
        <v>54</v>
      </c>
      <c r="I39" s="150">
        <v>10</v>
      </c>
      <c r="J39" s="144">
        <v>90</v>
      </c>
      <c r="K39" s="119" t="s">
        <v>169</v>
      </c>
      <c r="L39" s="12"/>
      <c r="M39" s="74" t="s">
        <v>12</v>
      </c>
      <c r="N39" s="75">
        <v>120</v>
      </c>
      <c r="O39" s="76" t="s">
        <v>14</v>
      </c>
      <c r="P39" s="77">
        <v>4290</v>
      </c>
      <c r="Q39" s="78">
        <v>4550</v>
      </c>
      <c r="R39" s="79">
        <v>4290</v>
      </c>
      <c r="S39" s="80">
        <v>4550</v>
      </c>
      <c r="T39" s="81">
        <v>120</v>
      </c>
      <c r="U39" s="79">
        <v>4290</v>
      </c>
      <c r="V39" s="80">
        <v>4550</v>
      </c>
      <c r="W39" s="81">
        <v>120</v>
      </c>
      <c r="X39" s="79"/>
      <c r="Y39" s="80"/>
      <c r="Z39" s="82"/>
      <c r="AA39" s="82" t="s">
        <v>217</v>
      </c>
      <c r="AB39" s="68">
        <f t="shared" si="12"/>
        <v>120</v>
      </c>
      <c r="AC39" s="69">
        <f t="shared" si="13"/>
        <v>107510</v>
      </c>
      <c r="AD39" s="70">
        <f t="shared" si="14"/>
        <v>10</v>
      </c>
      <c r="AE39" s="70">
        <f t="shared" si="15"/>
        <v>90</v>
      </c>
    </row>
    <row r="40" spans="1:31" s="117" customFormat="1" ht="140.4" x14ac:dyDescent="0.3">
      <c r="A40" s="8">
        <v>36</v>
      </c>
      <c r="B40" s="120" t="s">
        <v>172</v>
      </c>
      <c r="C40" s="121" t="s">
        <v>173</v>
      </c>
      <c r="D40" s="121" t="s">
        <v>216</v>
      </c>
      <c r="E40" s="122" t="s">
        <v>174</v>
      </c>
      <c r="F40" s="163" t="s">
        <v>50</v>
      </c>
      <c r="G40" s="163">
        <v>150</v>
      </c>
      <c r="H40" s="164" t="s">
        <v>54</v>
      </c>
      <c r="I40" s="165">
        <v>5</v>
      </c>
      <c r="J40" s="166">
        <v>95</v>
      </c>
      <c r="K40" s="58"/>
      <c r="L40" s="12"/>
      <c r="M40" s="59" t="s">
        <v>12</v>
      </c>
      <c r="N40" s="60">
        <v>120</v>
      </c>
      <c r="O40" s="61" t="s">
        <v>14</v>
      </c>
      <c r="P40" s="62">
        <v>1365</v>
      </c>
      <c r="Q40" s="63">
        <v>5200</v>
      </c>
      <c r="R40" s="64">
        <v>1365</v>
      </c>
      <c r="S40" s="65">
        <v>5200</v>
      </c>
      <c r="T40" s="66">
        <v>120</v>
      </c>
      <c r="U40" s="64">
        <v>1365</v>
      </c>
      <c r="V40" s="65">
        <v>5200</v>
      </c>
      <c r="W40" s="66">
        <v>120</v>
      </c>
      <c r="X40" s="64"/>
      <c r="Y40" s="65"/>
      <c r="Z40" s="67"/>
      <c r="AA40" s="67"/>
      <c r="AB40" s="68">
        <f t="shared" si="12"/>
        <v>120</v>
      </c>
      <c r="AC40" s="69">
        <f t="shared" si="13"/>
        <v>37960</v>
      </c>
      <c r="AD40" s="70">
        <f t="shared" si="14"/>
        <v>5</v>
      </c>
      <c r="AE40" s="70">
        <f t="shared" si="14"/>
        <v>95</v>
      </c>
    </row>
    <row r="41" spans="1:31" ht="109.2" x14ac:dyDescent="0.3">
      <c r="A41" s="8">
        <v>37</v>
      </c>
      <c r="B41" s="123" t="s">
        <v>175</v>
      </c>
      <c r="C41" s="124" t="s">
        <v>176</v>
      </c>
      <c r="D41" s="124" t="s">
        <v>210</v>
      </c>
      <c r="E41" s="125" t="s">
        <v>177</v>
      </c>
      <c r="F41" s="167" t="s">
        <v>50</v>
      </c>
      <c r="G41" s="167">
        <v>150</v>
      </c>
      <c r="H41" s="168" t="s">
        <v>54</v>
      </c>
      <c r="I41" s="169">
        <v>5</v>
      </c>
      <c r="J41" s="170">
        <v>95</v>
      </c>
      <c r="K41" s="73"/>
      <c r="L41" s="12"/>
      <c r="M41" s="74" t="s">
        <v>12</v>
      </c>
      <c r="N41" s="75">
        <v>120</v>
      </c>
      <c r="O41" s="76" t="s">
        <v>14</v>
      </c>
      <c r="P41" s="77">
        <v>650</v>
      </c>
      <c r="Q41" s="78">
        <v>4550</v>
      </c>
      <c r="R41" s="79">
        <v>650</v>
      </c>
      <c r="S41" s="80">
        <v>4550</v>
      </c>
      <c r="T41" s="81">
        <v>120</v>
      </c>
      <c r="U41" s="79">
        <v>650</v>
      </c>
      <c r="V41" s="80">
        <v>4550</v>
      </c>
      <c r="W41" s="81">
        <v>120</v>
      </c>
      <c r="X41" s="79"/>
      <c r="Y41" s="80"/>
      <c r="Z41" s="82"/>
      <c r="AA41" s="82"/>
      <c r="AB41" s="68">
        <f t="shared" si="12"/>
        <v>120</v>
      </c>
      <c r="AC41" s="69">
        <f t="shared" si="13"/>
        <v>20150</v>
      </c>
      <c r="AD41" s="70">
        <f t="shared" si="14"/>
        <v>5</v>
      </c>
      <c r="AE41" s="70">
        <f t="shared" si="14"/>
        <v>95</v>
      </c>
    </row>
    <row r="42" spans="1:31" ht="78" x14ac:dyDescent="0.3">
      <c r="A42" s="8">
        <v>38</v>
      </c>
      <c r="B42" s="126" t="s">
        <v>178</v>
      </c>
      <c r="C42" s="121" t="s">
        <v>179</v>
      </c>
      <c r="D42" s="121" t="s">
        <v>211</v>
      </c>
      <c r="E42" s="122" t="s">
        <v>180</v>
      </c>
      <c r="F42" s="163" t="s">
        <v>50</v>
      </c>
      <c r="G42" s="163">
        <v>150</v>
      </c>
      <c r="H42" s="164" t="s">
        <v>54</v>
      </c>
      <c r="I42" s="165">
        <v>5</v>
      </c>
      <c r="J42" s="166">
        <v>95</v>
      </c>
      <c r="K42" s="83"/>
      <c r="L42" s="12"/>
      <c r="M42" s="59" t="s">
        <v>12</v>
      </c>
      <c r="N42" s="60">
        <v>120</v>
      </c>
      <c r="O42" s="61" t="s">
        <v>14</v>
      </c>
      <c r="P42" s="62">
        <v>1365</v>
      </c>
      <c r="Q42" s="63">
        <v>5200</v>
      </c>
      <c r="R42" s="64">
        <v>1365</v>
      </c>
      <c r="S42" s="65">
        <v>5200</v>
      </c>
      <c r="T42" s="66">
        <v>120</v>
      </c>
      <c r="U42" s="64">
        <v>1365</v>
      </c>
      <c r="V42" s="65">
        <v>5200</v>
      </c>
      <c r="W42" s="66">
        <v>120</v>
      </c>
      <c r="X42" s="64"/>
      <c r="Y42" s="65"/>
      <c r="Z42" s="67"/>
      <c r="AA42" s="67"/>
      <c r="AB42" s="68">
        <f t="shared" si="12"/>
        <v>120</v>
      </c>
      <c r="AC42" s="69">
        <f t="shared" si="13"/>
        <v>37960</v>
      </c>
      <c r="AD42" s="70">
        <f t="shared" si="14"/>
        <v>5</v>
      </c>
      <c r="AE42" s="70">
        <f t="shared" si="14"/>
        <v>95</v>
      </c>
    </row>
    <row r="43" spans="1:31" ht="109.2" x14ac:dyDescent="0.3">
      <c r="A43" s="8">
        <v>39</v>
      </c>
      <c r="B43" s="123" t="s">
        <v>181</v>
      </c>
      <c r="C43" s="124" t="s">
        <v>182</v>
      </c>
      <c r="D43" s="124" t="s">
        <v>212</v>
      </c>
      <c r="E43" s="125" t="s">
        <v>183</v>
      </c>
      <c r="F43" s="167" t="s">
        <v>50</v>
      </c>
      <c r="G43" s="167">
        <v>150</v>
      </c>
      <c r="H43" s="168" t="s">
        <v>54</v>
      </c>
      <c r="I43" s="169">
        <v>5</v>
      </c>
      <c r="J43" s="170">
        <v>95</v>
      </c>
      <c r="K43" s="73"/>
      <c r="L43" s="12"/>
      <c r="M43" s="74" t="s">
        <v>12</v>
      </c>
      <c r="N43" s="75">
        <v>150</v>
      </c>
      <c r="O43" s="76" t="s">
        <v>14</v>
      </c>
      <c r="P43" s="77">
        <v>1365</v>
      </c>
      <c r="Q43" s="78">
        <v>11700</v>
      </c>
      <c r="R43" s="79">
        <v>1365</v>
      </c>
      <c r="S43" s="80">
        <v>11700</v>
      </c>
      <c r="T43" s="81">
        <v>150</v>
      </c>
      <c r="U43" s="79">
        <v>1365</v>
      </c>
      <c r="V43" s="80">
        <v>11700</v>
      </c>
      <c r="W43" s="81">
        <v>150</v>
      </c>
      <c r="X43" s="79"/>
      <c r="Y43" s="80"/>
      <c r="Z43" s="82"/>
      <c r="AA43" s="82"/>
      <c r="AB43" s="68">
        <f t="shared" si="12"/>
        <v>150</v>
      </c>
      <c r="AC43" s="69">
        <f t="shared" si="13"/>
        <v>44460</v>
      </c>
      <c r="AD43" s="70">
        <f t="shared" ref="AD43:AE49" si="16">I43</f>
        <v>5</v>
      </c>
      <c r="AE43" s="70">
        <f t="shared" si="16"/>
        <v>95</v>
      </c>
    </row>
    <row r="44" spans="1:31" ht="109.2" x14ac:dyDescent="0.3">
      <c r="A44" s="8">
        <v>40</v>
      </c>
      <c r="B44" s="127" t="s">
        <v>184</v>
      </c>
      <c r="C44" s="128" t="s">
        <v>185</v>
      </c>
      <c r="D44" s="121" t="s">
        <v>213</v>
      </c>
      <c r="E44" s="129" t="s">
        <v>186</v>
      </c>
      <c r="F44" s="171" t="s">
        <v>50</v>
      </c>
      <c r="G44" s="171">
        <v>150</v>
      </c>
      <c r="H44" s="172" t="s">
        <v>54</v>
      </c>
      <c r="I44" s="173">
        <v>5</v>
      </c>
      <c r="J44" s="174">
        <v>95</v>
      </c>
      <c r="K44" s="83"/>
      <c r="L44" s="12"/>
      <c r="M44" s="59" t="s">
        <v>12</v>
      </c>
      <c r="N44" s="60">
        <v>120</v>
      </c>
      <c r="O44" s="61" t="s">
        <v>14</v>
      </c>
      <c r="P44" s="62">
        <v>585</v>
      </c>
      <c r="Q44" s="63">
        <v>4550</v>
      </c>
      <c r="R44" s="64">
        <v>585</v>
      </c>
      <c r="S44" s="65">
        <v>4550</v>
      </c>
      <c r="T44" s="66">
        <v>120</v>
      </c>
      <c r="U44" s="64">
        <v>585</v>
      </c>
      <c r="V44" s="65">
        <v>4550</v>
      </c>
      <c r="W44" s="66">
        <v>120</v>
      </c>
      <c r="X44" s="64"/>
      <c r="Y44" s="65"/>
      <c r="Z44" s="67"/>
      <c r="AA44" s="67"/>
      <c r="AB44" s="68">
        <f t="shared" si="12"/>
        <v>120</v>
      </c>
      <c r="AC44" s="69">
        <f t="shared" si="13"/>
        <v>18590</v>
      </c>
      <c r="AD44" s="70">
        <f t="shared" si="16"/>
        <v>5</v>
      </c>
      <c r="AE44" s="70">
        <f t="shared" si="16"/>
        <v>95</v>
      </c>
    </row>
    <row r="45" spans="1:31" ht="109.2" x14ac:dyDescent="0.3">
      <c r="A45" s="8">
        <v>41</v>
      </c>
      <c r="B45" s="123" t="s">
        <v>187</v>
      </c>
      <c r="C45" s="124" t="s">
        <v>188</v>
      </c>
      <c r="D45" s="124" t="s">
        <v>214</v>
      </c>
      <c r="E45" s="125" t="s">
        <v>189</v>
      </c>
      <c r="F45" s="167" t="s">
        <v>50</v>
      </c>
      <c r="G45" s="167">
        <v>150</v>
      </c>
      <c r="H45" s="168" t="s">
        <v>54</v>
      </c>
      <c r="I45" s="169">
        <v>5</v>
      </c>
      <c r="J45" s="170">
        <v>95</v>
      </c>
      <c r="K45" s="73"/>
      <c r="L45" s="12"/>
      <c r="M45" s="74"/>
      <c r="N45" s="75"/>
      <c r="O45" s="76"/>
      <c r="P45" s="77"/>
      <c r="Q45" s="78">
        <v>0</v>
      </c>
      <c r="R45" s="79"/>
      <c r="S45" s="80"/>
      <c r="T45" s="81"/>
      <c r="U45" s="79"/>
      <c r="V45" s="80"/>
      <c r="W45" s="81"/>
      <c r="X45" s="79"/>
      <c r="Y45" s="80"/>
      <c r="Z45" s="82"/>
      <c r="AA45" s="82"/>
      <c r="AB45" s="68">
        <f t="shared" si="12"/>
        <v>150</v>
      </c>
      <c r="AC45" s="69">
        <f t="shared" si="13"/>
        <v>0</v>
      </c>
      <c r="AD45" s="70">
        <f t="shared" si="16"/>
        <v>5</v>
      </c>
      <c r="AE45" s="70">
        <f t="shared" si="16"/>
        <v>95</v>
      </c>
    </row>
    <row r="46" spans="1:31" ht="46.8" x14ac:dyDescent="0.3">
      <c r="A46" s="8">
        <v>42</v>
      </c>
      <c r="B46" s="126" t="s">
        <v>190</v>
      </c>
      <c r="C46" s="121" t="s">
        <v>191</v>
      </c>
      <c r="D46" s="130" t="s">
        <v>192</v>
      </c>
      <c r="E46" s="122" t="s">
        <v>193</v>
      </c>
      <c r="F46" s="163" t="s">
        <v>10</v>
      </c>
      <c r="G46" s="163">
        <v>150</v>
      </c>
      <c r="H46" s="164" t="s">
        <v>54</v>
      </c>
      <c r="I46" s="165">
        <v>10</v>
      </c>
      <c r="J46" s="166">
        <v>90</v>
      </c>
      <c r="K46" s="58"/>
      <c r="L46" s="12"/>
      <c r="M46" s="59" t="s">
        <v>12</v>
      </c>
      <c r="N46" s="60">
        <v>120</v>
      </c>
      <c r="O46" s="61" t="s">
        <v>14</v>
      </c>
      <c r="P46" s="62">
        <v>1885</v>
      </c>
      <c r="Q46" s="63">
        <v>5200</v>
      </c>
      <c r="R46" s="89">
        <v>1885</v>
      </c>
      <c r="S46" s="90">
        <v>5200</v>
      </c>
      <c r="T46" s="91">
        <v>120</v>
      </c>
      <c r="U46" s="89">
        <v>1885</v>
      </c>
      <c r="V46" s="90">
        <v>5200</v>
      </c>
      <c r="W46" s="91">
        <v>120</v>
      </c>
      <c r="X46" s="89"/>
      <c r="Y46" s="90"/>
      <c r="Z46" s="57"/>
      <c r="AA46" s="57"/>
      <c r="AB46" s="68">
        <f t="shared" si="12"/>
        <v>120</v>
      </c>
      <c r="AC46" s="69">
        <f t="shared" si="13"/>
        <v>50440</v>
      </c>
      <c r="AD46" s="70">
        <f t="shared" si="16"/>
        <v>10</v>
      </c>
      <c r="AE46" s="70">
        <f t="shared" si="16"/>
        <v>90</v>
      </c>
    </row>
    <row r="47" spans="1:31" ht="109.2" x14ac:dyDescent="0.3">
      <c r="A47" s="8">
        <v>43</v>
      </c>
      <c r="B47" s="123" t="s">
        <v>194</v>
      </c>
      <c r="C47" s="131" t="s">
        <v>195</v>
      </c>
      <c r="D47" s="124" t="s">
        <v>215</v>
      </c>
      <c r="E47" s="125" t="s">
        <v>196</v>
      </c>
      <c r="F47" s="167" t="s">
        <v>50</v>
      </c>
      <c r="G47" s="167">
        <v>150</v>
      </c>
      <c r="H47" s="168" t="s">
        <v>48</v>
      </c>
      <c r="I47" s="169">
        <v>10</v>
      </c>
      <c r="J47" s="170">
        <v>90</v>
      </c>
      <c r="K47" s="73" t="s">
        <v>197</v>
      </c>
      <c r="L47" s="12"/>
      <c r="M47" s="74" t="s">
        <v>12</v>
      </c>
      <c r="N47" s="75">
        <v>120</v>
      </c>
      <c r="O47" s="76" t="s">
        <v>14</v>
      </c>
      <c r="P47" s="77">
        <v>1885</v>
      </c>
      <c r="Q47" s="78">
        <v>4550</v>
      </c>
      <c r="R47" s="79">
        <v>1885</v>
      </c>
      <c r="S47" s="80">
        <v>4550</v>
      </c>
      <c r="T47" s="81">
        <v>120</v>
      </c>
      <c r="U47" s="79">
        <v>1755</v>
      </c>
      <c r="V47" s="80">
        <v>4550</v>
      </c>
      <c r="W47" s="81">
        <v>120</v>
      </c>
      <c r="X47" s="79"/>
      <c r="Y47" s="80"/>
      <c r="Z47" s="82"/>
      <c r="AA47" s="82" t="s">
        <v>217</v>
      </c>
      <c r="AB47" s="68">
        <f t="shared" si="12"/>
        <v>120</v>
      </c>
      <c r="AC47" s="69">
        <f t="shared" si="13"/>
        <v>49790</v>
      </c>
      <c r="AD47" s="70">
        <f t="shared" si="16"/>
        <v>10</v>
      </c>
      <c r="AE47" s="70">
        <f t="shared" si="16"/>
        <v>90</v>
      </c>
    </row>
    <row r="48" spans="1:31" ht="46.8" x14ac:dyDescent="0.3">
      <c r="A48" s="8">
        <v>44</v>
      </c>
      <c r="B48" s="126" t="s">
        <v>198</v>
      </c>
      <c r="C48" s="121" t="s">
        <v>199</v>
      </c>
      <c r="D48" s="121" t="s">
        <v>200</v>
      </c>
      <c r="E48" s="122" t="s">
        <v>201</v>
      </c>
      <c r="F48" s="163" t="s">
        <v>10</v>
      </c>
      <c r="G48" s="163">
        <v>120</v>
      </c>
      <c r="H48" s="164" t="s">
        <v>202</v>
      </c>
      <c r="I48" s="165">
        <v>20</v>
      </c>
      <c r="J48" s="166">
        <v>90</v>
      </c>
      <c r="K48" s="58"/>
      <c r="L48" s="12"/>
      <c r="M48" s="56"/>
      <c r="N48" s="85"/>
      <c r="O48" s="86"/>
      <c r="P48" s="87"/>
      <c r="Q48" s="88">
        <v>0</v>
      </c>
      <c r="R48" s="89"/>
      <c r="S48" s="90"/>
      <c r="T48" s="91"/>
      <c r="U48" s="89"/>
      <c r="V48" s="90"/>
      <c r="W48" s="91"/>
      <c r="X48" s="89"/>
      <c r="Y48" s="90"/>
      <c r="Z48" s="57"/>
      <c r="AA48" s="57"/>
      <c r="AB48" s="68">
        <f t="shared" si="12"/>
        <v>120</v>
      </c>
      <c r="AC48" s="69">
        <f t="shared" si="13"/>
        <v>0</v>
      </c>
      <c r="AD48" s="70">
        <f t="shared" si="16"/>
        <v>20</v>
      </c>
      <c r="AE48" s="70">
        <f t="shared" si="16"/>
        <v>90</v>
      </c>
    </row>
    <row r="49" spans="1:31" ht="93.6" x14ac:dyDescent="0.3">
      <c r="A49" s="8">
        <v>45</v>
      </c>
      <c r="B49" s="123" t="s">
        <v>203</v>
      </c>
      <c r="C49" s="124" t="s">
        <v>204</v>
      </c>
      <c r="D49" s="124" t="s">
        <v>205</v>
      </c>
      <c r="E49" s="124" t="s">
        <v>206</v>
      </c>
      <c r="F49" s="167" t="s">
        <v>50</v>
      </c>
      <c r="G49" s="167">
        <v>150</v>
      </c>
      <c r="H49" s="168" t="s">
        <v>207</v>
      </c>
      <c r="I49" s="169">
        <v>5</v>
      </c>
      <c r="J49" s="170">
        <v>95</v>
      </c>
      <c r="K49" s="132" t="s">
        <v>208</v>
      </c>
      <c r="L49" s="12"/>
      <c r="M49" s="74" t="s">
        <v>12</v>
      </c>
      <c r="N49" s="75">
        <v>60</v>
      </c>
      <c r="O49" s="76" t="s">
        <v>14</v>
      </c>
      <c r="P49" s="77">
        <v>4875</v>
      </c>
      <c r="Q49" s="78">
        <v>9750</v>
      </c>
      <c r="R49" s="79">
        <v>585</v>
      </c>
      <c r="S49" s="80">
        <v>4550</v>
      </c>
      <c r="T49" s="81">
        <v>60</v>
      </c>
      <c r="U49" s="79">
        <v>585</v>
      </c>
      <c r="V49" s="80">
        <v>4550</v>
      </c>
      <c r="W49" s="81">
        <v>60</v>
      </c>
      <c r="X49" s="79"/>
      <c r="Y49" s="80"/>
      <c r="Z49" s="82"/>
      <c r="AA49" s="82" t="s">
        <v>217</v>
      </c>
      <c r="AB49" s="68">
        <f t="shared" si="12"/>
        <v>60</v>
      </c>
      <c r="AC49" s="69">
        <f t="shared" si="13"/>
        <v>126750</v>
      </c>
      <c r="AD49" s="70">
        <f t="shared" si="16"/>
        <v>5</v>
      </c>
      <c r="AE49" s="70">
        <f t="shared" si="16"/>
        <v>95</v>
      </c>
    </row>
    <row r="50" spans="1:31" x14ac:dyDescent="0.3">
      <c r="A50" s="8"/>
      <c r="AB50" s="3"/>
      <c r="AC50" s="3"/>
    </row>
    <row r="51" spans="1:31" x14ac:dyDescent="0.3">
      <c r="A51" s="8"/>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sheetData>
  <autoFilter ref="A4:AE49" xr:uid="{C6EF4CFE-27F7-4657-8E6E-6997E95D2ED4}"/>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xr:uid="{00000000-0002-0000-0000-000000000000}">
      <formula1>"YES, NO"</formula1>
    </dataValidation>
    <dataValidation type="list" allowBlank="1" showInputMessage="1" showErrorMessage="1" sqref="M6:M25 M40:M49" xr:uid="{00000000-0002-0000-0000-000001000000}">
      <formula1>"Yes, No"</formula1>
    </dataValidation>
    <dataValidation type="decimal" showInputMessage="1" showErrorMessage="1" sqref="Q6:Q49"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headerFooter>
    <oddFooter>&amp;L&amp;"-,Bold"CenturyLink N19-RFQ-029&amp;C2-1-2019&amp;RPage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2017-11-29T19:47:48Z</cp:lastPrinted>
  <dcterms:created xsi:type="dcterms:W3CDTF">2017-01-24T17:19:42Z</dcterms:created>
  <dcterms:modified xsi:type="dcterms:W3CDTF">2019-02-01T22:09:24Z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susan.steele@watech.wa.gov</vt:lpwstr>
  </property>
  <property fmtid="{D5CDD505-2E9C-101B-9397-08002B2CF9AE}" pid="6" name="MSIP_Label_5ca01fde-698d-412d-8f4a-985193e47ec2_SetDate">
    <vt:lpwstr>2019-02-01T18:07:53.3040594Z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