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AppData\Local\Microsoft\Windows\Temporary Internet Files\Content.Outlook\8XBKB1UK\"/>
    </mc:Choice>
  </mc:AlternateContent>
  <bookViews>
    <workbookView xWindow="0" yWindow="0" windowWidth="20490" windowHeight="6930"/>
  </bookViews>
  <sheets>
    <sheet name="New" sheetId="4" r:id="rId1"/>
    <sheet name="ESRI_MAPINFO_SHEET" sheetId="5" state="veryHidden" r:id="rId2"/>
  </sheets>
  <calcPr calcId="171027" calcMode="manual"/>
</workbook>
</file>

<file path=xl/calcChain.xml><?xml version="1.0" encoding="utf-8"?>
<calcChain xmlns="http://schemas.openxmlformats.org/spreadsheetml/2006/main">
  <c r="AE49" i="4" l="1"/>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l="1"/>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17" i="4" l="1"/>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6" i="4" l="1"/>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B15" i="4"/>
  <c r="AB14" i="4"/>
  <c r="AB13" i="4"/>
  <c r="AB5" i="4" l="1"/>
  <c r="AC5" i="4"/>
  <c r="AD5" i="4"/>
  <c r="AE5" i="4"/>
</calcChain>
</file>

<file path=xl/sharedStrings.xml><?xml version="1.0" encoding="utf-8"?>
<sst xmlns="http://schemas.openxmlformats.org/spreadsheetml/2006/main" count="358" uniqueCount="219">
  <si>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</si>
  <si>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</si>
  <si>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</si>
  <si>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</si>
  <si>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</si>
  <si>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</si>
  <si>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</si>
  <si>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</si>
  <si>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</si>
  <si>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</si>
  <si>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</si>
  <si>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</si>
  <si>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</si>
  <si>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</si>
  <si>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</si>
  <si>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</si>
  <si>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</si>
  <si>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</si>
  <si>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</si>
  <si>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</si>
  <si>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</si>
  <si>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</si>
  <si>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</si>
  <si>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</si>
  <si>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</si>
  <si>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</si>
  <si>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</si>
  <si>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</si>
  <si>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</si>
  <si>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</si>
  <si>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</si>
  <si>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</si>
  <si>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</si>
  <si>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</si>
  <si>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</si>
  <si>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</si>
  <si>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</si>
  <si>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</si>
  <si>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</si>
  <si>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</si>
  <si>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</si>
  <si>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</si>
  <si>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</si>
  <si>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</si>
  <si>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Phyllis Haworth                                      509-455-8320                  PHaworth@VFS.DOL.WA.GOV 
Property Contact:                        Paradise Property LLC  Keith                                                           509-990-9222</t>
  </si>
  <si>
    <t>DSHS3052/PE-EVR3106</t>
  </si>
  <si>
    <t xml:space="preserve">Raymond Williams                            360-391-6012                                                 ray.williams@dcyf.wa.gov;               Building contact:  Melaney Anderson Ph: (425) 438-1925                   </t>
  </si>
  <si>
    <t>LAN Room, Refer to the attached floor plan.   DMARC to be located no further than 10 feet of DSHS Router.  Vendor to tag/identify the terminating port.</t>
  </si>
  <si>
    <t>300M</t>
  </si>
  <si>
    <t xml:space="preserve">Raymond Williams                            360-391-6012                                                 ray.williams@dcyf.wa.gov;               Building contact:  Melaney Anderson Ph: (425) 438-1925      </t>
  </si>
  <si>
    <t>NO</t>
  </si>
  <si>
    <t>1000M (1G)</t>
  </si>
  <si>
    <t>DSHS3004</t>
  </si>
  <si>
    <t xml:space="preserve">LAN Room, Bldg 600.  DMARC to be located no further than 10 feet of DSHS Router. </t>
  </si>
  <si>
    <t>100M</t>
  </si>
  <si>
    <t>200M</t>
  </si>
  <si>
    <t>DSHS5014</t>
  </si>
  <si>
    <t>Western State Hospital                                                              9601 Steilacoom Blvd SW                                                         Tacoma, WA 98498-7212</t>
  </si>
  <si>
    <t>Mike Davis                                                     253-761-3337                              davismi@dshs.wa.gov;   or                      Mark Martin                                          253-761-7571                          MARTIME2@dshs.wa.gov</t>
  </si>
  <si>
    <t>Demarc Bldg 18, Basement telecom room.  Demarc to be located no further than 10 feet of DSHS Router.</t>
  </si>
  <si>
    <t>This site requires that all visitors must be escorted while onsite.</t>
  </si>
  <si>
    <t>Sno-Isle Libraries</t>
  </si>
  <si>
    <t>Rober Kerr                                                    360-651-7106                                            rkerr@sno-isle.org</t>
  </si>
  <si>
    <t>DSHS6023</t>
  </si>
  <si>
    <t>Alex Castaneda                                           wk: 360.397.9630 cell: 360.480.6429                                               castaam@dshs.wa.gov;     Building contact:  Vine Street Investors, LLC 360.435.8625          camron@vinestreetgroup.com</t>
  </si>
  <si>
    <t xml:space="preserve">LAN Room, Bldg 266.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</si>
  <si>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</si>
  <si>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DSHS6047</t>
  </si>
  <si>
    <t>Bert Thibodaux                                         wk: 360.475.3450  cell: 253.405.0449                                               thibobc@dshs.wa.gov;      Building contact: Dallas Johnson cell# 307.630.0547                                     bigd98382@gmail.com</t>
  </si>
  <si>
    <t xml:space="preserve">LAN Room, Bldg 235.  DMARC to be located no further than 10 feet of DSHS Router. </t>
  </si>
  <si>
    <t>DORRCH0301</t>
  </si>
  <si>
    <t>Circuit extend requested.  Vendor to terminate DOR IDF extended from the common entrance point.  Refer to the attached floor plan for details.</t>
  </si>
  <si>
    <t>Steve Robinson, DCM                           509-987-1212;                                         Building contact: Coast Real Estate - Robert Shipley     rshipley@coastmgt.com Cell 425.422.3484 Sarah Sundstom    'ssundstrom@coastmgt.com  425.330.4946</t>
  </si>
  <si>
    <t>All Vendor site visits need to be coordinated via Jane Herring at 360-596-3697.  We have notified Office Manager of circuit expiration and can provide access for Vendors to the common area, all other access has to be coordinated with the Building Owner/Representative.  Any alterations to building must be coordinated with DOR facilities staff, Office Manager, DES and Building Owner.</t>
  </si>
  <si>
    <t>WSP-CheneyCL</t>
  </si>
  <si>
    <t xml:space="preserve">NOTE: This person works out of Olympia but will arrange acccess as needed -
Mike Geiger (360) 534-0602 mike.geiger@wsp.wa.gov 
</t>
  </si>
  <si>
    <t>WSP-D5-Vancouver</t>
  </si>
  <si>
    <t xml:space="preserve">NOTE: This person works outof Olympia but will arrange acccess as needed -
Mike Geiger (360) 534-0602 mike.geiger@wsp.wa.gov 
</t>
  </si>
  <si>
    <t xml:space="preserve">NOTE: This person works outof Olympia but will arrange acccess as needed -
Mike Geiger (360) 534-0602 mike.geiger@wsp.wa.gov </t>
  </si>
  <si>
    <t>WSP- D2 Roanoke Det.</t>
  </si>
  <si>
    <t>WSP- D7 HQ Marysville</t>
  </si>
  <si>
    <t>WSP- D2 Seattle South Det.</t>
  </si>
  <si>
    <t>ESD1804</t>
  </si>
  <si>
    <t>Chris Lattin                                                   360-584-2266                                                clattin@esd.wa.gov</t>
  </si>
  <si>
    <t>LAN Room, Bldg 3120</t>
  </si>
  <si>
    <t>DFWLATHROP</t>
  </si>
  <si>
    <t>9628 Lathrop Industrial DR SW
Olympia, WA  98512-9188</t>
  </si>
  <si>
    <t>POC - Building:
Michele Brady
360-561-3729
Site Contact:
Brandon Seibel
360-902-2310
brandon.seibel@dfw.wa.gov</t>
  </si>
  <si>
    <t>Parts room identified on site map</t>
  </si>
  <si>
    <t>500M</t>
  </si>
  <si>
    <t>DFWTWISP</t>
  </si>
  <si>
    <t>20268 Hwy 20
Twisp, WA  98856-9853</t>
  </si>
  <si>
    <t>Charles Snow
charles.snow@dfw.wa.gov
509-997-0048
Building Contact:
Aspen Investing
Mike Post
509-322-3950</t>
  </si>
  <si>
    <t>DFWCATH</t>
  </si>
  <si>
    <t>Beaver Creek Fish Hatchery
28 Beaver Creek Road
Cathlamet, WA 98612-9623</t>
  </si>
  <si>
    <t>Claire Landry
360-795-0319
claire.landry@dfw.wa.gov
Building Contact:
Shane McEneny
360-795-0319
shane.mceneny@dfw.wa.gov</t>
  </si>
  <si>
    <t>Circuit to be terminated to highlighted room per attached site map.</t>
  </si>
  <si>
    <t>No roof penetration for this site.</t>
  </si>
  <si>
    <t>DFWSOLDUC</t>
  </si>
  <si>
    <t>1423 Pavel Rd.
Beaver, WA  98305-9600</t>
  </si>
  <si>
    <t>Matt Heil
360-327-3246
matt.heil@dfw.wa.gov
Building Contact:
Michele Brady
360-561-3729</t>
  </si>
  <si>
    <t>D-Mark location needs to be in the Public Relations room on the map, in the NE corner mounted on the east wall.</t>
  </si>
  <si>
    <t>DFWLONG</t>
  </si>
  <si>
    <t>2303 Ocean Beach Blvd
Long Beach, WA  98631-4051</t>
  </si>
  <si>
    <t xml:space="preserve">Dan Chadwick
360-642-5350
dan.chadwick@dfw.wa.gov
Building Contact:
Michele Brady
360-561-3729
</t>
  </si>
  <si>
    <t>Please install the DMark in the IT Closet on the first floor.  It is highlighted in yellow on the map.</t>
  </si>
  <si>
    <t>DFWPALMER</t>
  </si>
  <si>
    <t>32915 SE 309th St.
Palmer, WA  98051-8919</t>
  </si>
  <si>
    <t xml:space="preserve">Michael Wilson
253-931-3950
michael.wilson@dfw.wa.gov
</t>
  </si>
  <si>
    <t>Please install the DMark in the Lockable Pantry at the yellow highlighted area on the map.</t>
  </si>
  <si>
    <t>2303 Tucannon Rd.
Pomeroy, WA  99347-8646</t>
  </si>
  <si>
    <t xml:space="preserve">Doug Maxey
509-843-1430
douglas.maxey@dfw.wa.gov
Building Contact:
Chris Starr
LSRCP Hatchery Coordinator
USFWS - LSRCP Office
1387 S. Vinnell Way, Suite 343
Boise, ID  83709
208-378-5329
</t>
  </si>
  <si>
    <t>Please put the D-Mark at the area that is highlighted in Yellow on the map.</t>
  </si>
  <si>
    <t>Google maps puts the physical address location 4 miles north of the location at the mail pick-up location.  Use google maps and search for Tucannon Fish Hatchery to get the correct mapping.</t>
  </si>
  <si>
    <t>DOCCLK1</t>
  </si>
  <si>
    <t>Kimi Tuxford
509-329-8002
kimi.tuxford@doc.wa.gov
Amy Wood
509-552-8209
amy.wood@doc.wa.gov</t>
  </si>
  <si>
    <t>Extend demarc to IT room identified on site map.</t>
  </si>
  <si>
    <t>DFWWEN</t>
  </si>
  <si>
    <t>Breanna Verellen
509-664-4300
breanna.verellen@dfw.wa.gov
Building Contact:
Michele Brady
360-561-3729</t>
  </si>
  <si>
    <t>Demarc to be installed in electrical room identified on site map.</t>
  </si>
  <si>
    <t>DOCNEW1</t>
  </si>
  <si>
    <t>Newport Field Unit
309 W. 2nd
Newport, WA  99516</t>
  </si>
  <si>
    <t xml:space="preserve">Kimi Tuxford
509-329-8002
kimi.tuxford@doc.wa.gov
</t>
  </si>
  <si>
    <t xml:space="preserve"> demarc is in the fire station next door, and needs to extend to customer rack in area identified on site map where 'phone block' comes into building about 12 feet up</t>
  </si>
  <si>
    <t>Building plans are of the first floor.  We need the D-Mark in basement at the red dot location</t>
  </si>
  <si>
    <t>DOCSEA4</t>
  </si>
  <si>
    <t>851  Poplar Pl. S.
Seattle, WA   98144-2827</t>
  </si>
  <si>
    <t>Ryan Beeman
206-516-7822
ryan.beeman@doc.wa.gov
Saundra Horman
206-720-3538</t>
  </si>
  <si>
    <t>Identified on site map</t>
  </si>
  <si>
    <t>DOCKEN2</t>
  </si>
  <si>
    <t>524 East Bruneau Av.
Kennewick, WA  99336-3725</t>
  </si>
  <si>
    <t>Dan Gonzales
509-544-3522
daniel.gonzales@doc.wa.gov
Kenneth Clements
509-573-6346 
kenneth.clements@doc.wa.gov
Building Contact:
Haley Shepard
509-585-2202 (Site main phone number)</t>
  </si>
  <si>
    <t>Evidence/Telecom room shown on site map</t>
  </si>
  <si>
    <t>DVA2701</t>
  </si>
  <si>
    <t>1301 Ortig Kapowsin Highway E, Orting, WA 98360-9550</t>
  </si>
  <si>
    <t>James Chapin                                              360-584-5685                                 JamesCh@DVA.WA.GOV</t>
  </si>
  <si>
    <t>per site map</t>
  </si>
  <si>
    <t>Extend DEMAC to room 151 and within 10 ft of customer router per LCON</t>
  </si>
  <si>
    <t>Extend DEMARC to B10---North Basement and within 10 FT of customer router per LCON</t>
  </si>
  <si>
    <t>Extend DEMARC -  to 202  NorthEast and within 10 FT of customer router per LCON</t>
  </si>
  <si>
    <t>Extend DEMARC to 05  SouthEast Corner and within 10 FT of customer router per LCON</t>
  </si>
  <si>
    <t>Exztend DEMARC  to 103(Equipment Room)  Basement West--Wooden Door and within 10 FT of customer router per LCON</t>
  </si>
  <si>
    <t>Extend DEMARC to 105 North East corner of Building and within 10 FT of customer router per LCON</t>
  </si>
  <si>
    <t>LNIYAK</t>
  </si>
  <si>
    <t>1015 S 16th Ave                                                      Yakima, WA  98902-5316</t>
  </si>
  <si>
    <t xml:space="preserve">Jerry Swenson                                            360-902-5993             jerry.swenson@lni.wa.gov                                       </t>
  </si>
  <si>
    <t>LAN Room, Bldg 1015</t>
  </si>
  <si>
    <t>8625 Evergreen Way
Everett WA 98201</t>
  </si>
  <si>
    <t>600 Lakeway Drive
Bellingham WA 98225-5236</t>
  </si>
  <si>
    <t>1005 Cascade St
Darrington, WA 98241-0025</t>
  </si>
  <si>
    <t>266 SW 2nd St
Stevenson WA 98648-4226</t>
  </si>
  <si>
    <t>235 W 1st St
Port Angeles WA 98362-2604</t>
  </si>
  <si>
    <t>11018 NE 51ST Circle
Vancouver, WA 98682</t>
  </si>
  <si>
    <t>2803 156TH AVE SE.
Bellevue, WA  98007</t>
  </si>
  <si>
    <t xml:space="preserve">580 W 7th St.
Cheney, WA 99004 </t>
  </si>
  <si>
    <t>1657 FOWLER ST
Richland WA 99352-4700</t>
  </si>
  <si>
    <t>15666 Tukwila International Blvd
Seattle, WA 98188</t>
  </si>
  <si>
    <t>2700 116TH ST NE.
Marysville, WA  98271</t>
  </si>
  <si>
    <t xml:space="preserve">3120 NW Randall Way
Silverdale WA 98383 </t>
  </si>
  <si>
    <t>WSP-D2 HQ Bellevue</t>
  </si>
  <si>
    <t>Arrangements for access must be coodinated with site contact at least 2 days in advance of needed access.</t>
  </si>
  <si>
    <t>DSHS / Area Agency on Aging
Gregg Coad                                   360.676.6749 ext 1063</t>
  </si>
  <si>
    <t xml:space="preserve">If anything is affixed, modified or attached to the building, building owner's permission required.  DFW owns the building and is a High profile sight. </t>
  </si>
  <si>
    <t xml:space="preserve">If anything is affixed, modified or attached to the building, we will need building owner's permission first.  DFW owns the building and is a High profile sight.  </t>
  </si>
  <si>
    <t>Site is a DFW Enforcement facility. Requests for access need to be submitted to brandon.seibel@dfw.wa.gov in advance.  Picture ID required.</t>
  </si>
  <si>
    <t>Requests for access need to be submitted to brandon.seibel@dfw.wa.gov in advance.  Picture ID required.</t>
  </si>
  <si>
    <t>This is needed as a  secondary, truly redundant circuit for this site. Existing service is provided by Magna5/Comcast.  Proposed solution must not utilize Comcast.</t>
  </si>
  <si>
    <t xml:space="preserve">Customer Building Lease will expire September 2020. WaTech will only accept TLA thru August 31, 2020 for this service. </t>
  </si>
  <si>
    <t>DFWTUCAN</t>
  </si>
  <si>
    <t>Evaluation  Model for Solicitation Number N19-RFQ-029</t>
  </si>
  <si>
    <t>LNIMTV</t>
  </si>
  <si>
    <t>525 E. College Way, Suite H, Mt. Vernon WA 98273-5500</t>
  </si>
  <si>
    <t>Jerry Swenson                                            360-902-5993                                              Site Contact:                                     Tabitha Wolfe                                             425-416-3056</t>
  </si>
  <si>
    <t>Bldg 525 LAN Room</t>
  </si>
  <si>
    <t>LNIMSL</t>
  </si>
  <si>
    <t>3001 W. Broadway Ave., Moses Lake WA 98837</t>
  </si>
  <si>
    <t>Jerry Swenson                                            360-902-5993                                              Site Contact:                                     Chris Perales                                             509-764-6910</t>
  </si>
  <si>
    <t>Bldg 3001 LAN Room</t>
  </si>
  <si>
    <t>LNIEVR</t>
  </si>
  <si>
    <t>729 100th St. SE, Everett WA 98208-3727</t>
  </si>
  <si>
    <t>Jerry Swenson                                            360-902-5993                                              Site Contact:                                     Nancy McAdow                                             425-290-1366</t>
  </si>
  <si>
    <t>Bldg 729 LAN Room</t>
  </si>
  <si>
    <t>LNITUK</t>
  </si>
  <si>
    <t>12806 Gateway Drive, Seattle WA 98168</t>
  </si>
  <si>
    <t>Jerry Swenson                                            360-902-5993                                              Site Contact:                                    Doreen Holze                                                     206-835-1006</t>
  </si>
  <si>
    <t>Bldg 12806 LAN Room</t>
  </si>
  <si>
    <t>LNIWEN</t>
  </si>
  <si>
    <t>519 Grant Road, East Wenatchee WA 98802</t>
  </si>
  <si>
    <t>Jerry Swenson                                            360-902-5993                                              Site Contact:                                    Jackie Sanchez                                                      509-886-6599</t>
  </si>
  <si>
    <t>Bldg 519 LAN Room</t>
  </si>
  <si>
    <t>LNITAC</t>
  </si>
  <si>
    <t>950 Broadway, Suite 200, Tacoma WA 98402</t>
  </si>
  <si>
    <t>Jerry Swenson                                            360-902-5993                                              Site Contact:                                    Antoinette Griffin                                                     253-596-3932</t>
  </si>
  <si>
    <t xml:space="preserve">Bldg 950 LAN Room </t>
  </si>
  <si>
    <t>DOCCBY2</t>
  </si>
  <si>
    <t>Clallam Bay Corrections Center
17203 Highway 112
Clallam Bay, WA  98326-9800</t>
  </si>
  <si>
    <t>Chad Fletcher
360-963-1416
cafletcher@doc1.wa.gov</t>
  </si>
  <si>
    <t xml:space="preserve">Room 141, as indicated on site map.  </t>
  </si>
  <si>
    <t>PE-BEL3706 / LNIBEL / DSHS3003</t>
  </si>
  <si>
    <t>Jerry Swenson                                            360-902-5993                                              Site Contact:                                    Jeanne Boni                                                  360-647-7277</t>
  </si>
  <si>
    <t>Bldg 1720 LAN Room</t>
  </si>
  <si>
    <t xml:space="preserve">
Any changes to exterior of the building requires vendors to contact DCYF facilities Jeff Willis 360.338.5095 and gain approval.</t>
  </si>
  <si>
    <t>DOLD1709</t>
  </si>
  <si>
    <t>450 3rd AVE W.Seattle WA 98119-4002</t>
  </si>
  <si>
    <t>Sherry Nowak  snowak@dol.wa.gov
(360) 902-7085</t>
  </si>
  <si>
    <t>Install in room 116 per attached site map</t>
  </si>
  <si>
    <t>20M</t>
  </si>
  <si>
    <t>Equinix-Sea-QDC</t>
  </si>
  <si>
    <t>2001 6th Avenue
The Westin Building
SEA MME2 19th floor 
Seattle, WA 98121</t>
  </si>
  <si>
    <t xml:space="preserve">Daniel Manning                             408-219-4923 damanning@equinix.com </t>
  </si>
  <si>
    <t>Point to Point connection, see column K.</t>
  </si>
  <si>
    <t xml:space="preserve">This is a request for a point to point 10Gb Ethernet connection, from 2200 M Street NE, Building C, MMR 1, Quincy, WA 98848 Multi Mode Fiber (tag with citucit ID ) to the address in column C.  </t>
  </si>
  <si>
    <r>
      <t xml:space="preserve">1720 Ellis St Suite 100, </t>
    </r>
    <r>
      <rPr>
        <strike/>
        <sz val="12"/>
        <color theme="1"/>
        <rFont val="Calibri"/>
        <family val="2"/>
        <scheme val="minor"/>
      </rPr>
      <t>Belleingham</t>
    </r>
    <r>
      <rPr>
        <sz val="12"/>
        <color theme="1"/>
        <rFont val="Calibri"/>
        <family val="2"/>
        <scheme val="minor"/>
      </rPr>
      <t xml:space="preserve"> </t>
    </r>
    <r>
      <rPr>
        <u/>
        <sz val="12"/>
        <color rgb="FFFF0000"/>
        <rFont val="Calibri"/>
        <family val="2"/>
        <scheme val="minor"/>
      </rPr>
      <t xml:space="preserve">Bellingham, </t>
    </r>
    <r>
      <rPr>
        <sz val="12"/>
        <color theme="1"/>
        <rFont val="Calibri"/>
        <family val="2"/>
        <scheme val="minor"/>
      </rPr>
      <t>WA 98225-4647</t>
    </r>
  </si>
  <si>
    <r>
      <rPr>
        <strike/>
        <sz val="12"/>
        <color theme="1"/>
        <rFont val="Calibri"/>
        <family val="2"/>
        <scheme val="minor"/>
      </rPr>
      <t>1000M</t>
    </r>
    <r>
      <rPr>
        <sz val="12"/>
        <color theme="1"/>
        <rFont val="Calibri"/>
        <family val="2"/>
        <scheme val="minor"/>
      </rPr>
      <t xml:space="preserve"> </t>
    </r>
    <r>
      <rPr>
        <u/>
        <sz val="12"/>
        <color rgb="FFFF0000"/>
        <rFont val="Calibri"/>
        <family val="2"/>
        <scheme val="minor"/>
      </rPr>
      <t xml:space="preserve">10000M </t>
    </r>
    <r>
      <rPr>
        <sz val="12"/>
        <color theme="1"/>
        <rFont val="Calibri"/>
        <family val="2"/>
        <scheme val="minor"/>
      </rPr>
      <t>(10G)</t>
    </r>
  </si>
  <si>
    <r>
      <t xml:space="preserve">811 E Roanoke St.
</t>
    </r>
    <r>
      <rPr>
        <strike/>
        <sz val="12"/>
        <color theme="1"/>
        <rFont val="Calibri"/>
        <family val="2"/>
        <scheme val="minor"/>
      </rPr>
      <t>Roanoke</t>
    </r>
    <r>
      <rPr>
        <sz val="12"/>
        <color theme="1"/>
        <rFont val="Calibri"/>
        <family val="2"/>
        <scheme val="minor"/>
      </rPr>
      <t xml:space="preserve">  </t>
    </r>
    <r>
      <rPr>
        <u/>
        <sz val="12"/>
        <color rgb="FFFF0000"/>
        <rFont val="Calibri"/>
        <family val="2"/>
        <scheme val="minor"/>
      </rPr>
      <t xml:space="preserve">Seattle, </t>
    </r>
    <r>
      <rPr>
        <sz val="12"/>
        <color theme="1"/>
        <rFont val="Calibri"/>
        <family val="2"/>
        <scheme val="minor"/>
      </rPr>
      <t>WA 98102</t>
    </r>
  </si>
  <si>
    <r>
      <rPr>
        <strike/>
        <sz val="12"/>
        <color theme="1"/>
        <rFont val="Calibri"/>
        <family val="2"/>
        <scheme val="minor"/>
      </rPr>
      <t>610 Sycamore St.
Clarkston, WA  99403-2071</t>
    </r>
    <r>
      <rPr>
        <sz val="12"/>
        <color theme="1"/>
        <rFont val="Calibri"/>
        <family val="2"/>
        <scheme val="minor"/>
      </rPr>
      <t xml:space="preserve">  </t>
    </r>
    <r>
      <rPr>
        <u/>
        <sz val="12"/>
        <color rgb="FFFF0000"/>
        <rFont val="Calibri"/>
        <family val="2"/>
        <scheme val="minor"/>
      </rPr>
      <t>912 6th Street, Clarkston, WA 99403</t>
    </r>
  </si>
  <si>
    <r>
      <t xml:space="preserve">3515 Chelan Highway N.
Wenatchee, WA  98801-9622 </t>
    </r>
    <r>
      <rPr>
        <u/>
        <sz val="12"/>
        <color rgb="FFFF0000"/>
        <rFont val="Calibri"/>
        <family val="2"/>
        <scheme val="minor"/>
      </rPr>
      <t xml:space="preserve">Alternatively listed as 3515  Hwy 97A, Wenatchee, WA  98801
</t>
    </r>
  </si>
  <si>
    <t>Copper</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</si>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</sst>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hair">
        <color indexed="64"/>
      </right>
      <top style="medium">
        <color indexed="64"/>
      </top>
      <bottom style="hair">
        <color indexed="64"/>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86">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42"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0" borderId="39" xfId="0" applyFont="1" applyBorder="1" applyAlignment="1">
      <alignment horizontal="left" vertical="top" wrapText="1"/>
    </xf>
    <xf numFmtId="0" fontId="2" fillId="0" borderId="0" xfId="0" applyFont="1" applyAlignment="1">
      <alignment horizontal="left" wrapText="1"/>
    </xf>
    <xf numFmtId="0" fontId="0" fillId="4" borderId="0" xfId="0" applyFill="1" applyAlignment="1">
      <alignment horizontal="left" vertical="top" wrapText="1"/>
    </xf>
    <xf numFmtId="0" fontId="2" fillId="4" borderId="39" xfId="0" applyFont="1" applyFill="1" applyBorder="1" applyAlignment="1">
      <alignment horizontal="left" vertical="top" wrapText="1"/>
    </xf>
    <xf numFmtId="0" fontId="7" fillId="0" borderId="15" xfId="0" applyFont="1" applyFill="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left"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left" wrapText="1"/>
    </xf>
    <xf numFmtId="0" fontId="2" fillId="0" borderId="15" xfId="0" applyFont="1" applyFill="1" applyBorder="1" applyAlignment="1">
      <alignment wrapText="1"/>
    </xf>
    <xf numFmtId="0" fontId="2" fillId="0" borderId="15" xfId="0" applyFont="1" applyBorder="1" applyAlignment="1">
      <alignment wrapText="1"/>
    </xf>
    <xf numFmtId="0" fontId="2" fillId="0" borderId="0" xfId="0" applyFont="1" applyAlignment="1">
      <alignment wrapText="1"/>
    </xf>
    <xf numFmtId="0" fontId="2" fillId="0" borderId="2" xfId="0" applyFont="1" applyBorder="1" applyAlignment="1">
      <alignment horizontal="left" wrapText="1"/>
    </xf>
    <xf numFmtId="0" fontId="2" fillId="0" borderId="2" xfId="0" applyFont="1" applyBorder="1" applyAlignment="1">
      <alignment wrapText="1"/>
    </xf>
    <xf numFmtId="0" fontId="2" fillId="4" borderId="0" xfId="0" applyFont="1" applyFill="1" applyAlignment="1">
      <alignment wrapText="1"/>
    </xf>
    <xf numFmtId="0" fontId="2" fillId="4" borderId="43" xfId="0" applyFont="1" applyFill="1" applyBorder="1" applyAlignment="1">
      <alignment wrapText="1"/>
    </xf>
    <xf numFmtId="0" fontId="2" fillId="7" borderId="4" xfId="0" applyFont="1" applyFill="1" applyBorder="1" applyAlignment="1">
      <alignment horizontal="center" vertical="top" wrapText="1"/>
    </xf>
    <xf numFmtId="0" fontId="2" fillId="7" borderId="25" xfId="0" applyFont="1" applyFill="1" applyBorder="1" applyAlignment="1">
      <alignment horizontal="center" vertical="top" wrapText="1"/>
    </xf>
    <xf numFmtId="0" fontId="2" fillId="7" borderId="26" xfId="0" applyFont="1" applyFill="1" applyBorder="1" applyAlignment="1">
      <alignment horizontal="center" vertical="top" wrapText="1"/>
    </xf>
    <xf numFmtId="0" fontId="2" fillId="7" borderId="20" xfId="0"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15" xfId="0" applyFont="1" applyFill="1" applyBorder="1" applyAlignment="1">
      <alignment horizontal="center" vertical="top" wrapText="1"/>
    </xf>
    <xf numFmtId="0" fontId="2" fillId="0" borderId="16" xfId="0" applyFont="1" applyFill="1" applyBorder="1" applyAlignment="1">
      <alignment horizontal="center" vertical="top" wrapText="1"/>
    </xf>
    <xf numFmtId="0" fontId="2" fillId="4" borderId="2" xfId="0" applyFont="1" applyFill="1" applyBorder="1" applyAlignment="1">
      <alignment horizontal="center" vertical="top" wrapText="1"/>
    </xf>
    <xf numFmtId="0" fontId="2" fillId="4" borderId="9" xfId="0" applyFont="1" applyFill="1" applyBorder="1" applyAlignment="1">
      <alignment horizontal="center" vertical="top" wrapText="1"/>
    </xf>
    <xf numFmtId="0" fontId="2" fillId="4" borderId="15" xfId="0" applyFont="1" applyFill="1" applyBorder="1" applyAlignment="1">
      <alignment horizontal="center" vertical="top" wrapText="1"/>
    </xf>
    <xf numFmtId="0" fontId="2" fillId="4" borderId="16"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9" xfId="0" applyFont="1" applyBorder="1" applyAlignment="1">
      <alignment horizontal="center" vertical="top" wrapText="1"/>
    </xf>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0" fontId="2" fillId="0" borderId="27" xfId="0" applyFont="1" applyBorder="1" applyAlignment="1">
      <alignment horizontal="center" vertical="top" wrapText="1"/>
    </xf>
    <xf numFmtId="0" fontId="2" fillId="4" borderId="27" xfId="0" applyFont="1" applyFill="1" applyBorder="1" applyAlignment="1">
      <alignment horizontal="center" vertical="top" wrapText="1"/>
    </xf>
    <xf numFmtId="0" fontId="7" fillId="0" borderId="2" xfId="0" applyFont="1" applyBorder="1" applyAlignment="1">
      <alignment horizontal="center" vertical="top" wrapText="1"/>
    </xf>
    <xf numFmtId="0" fontId="7" fillId="0" borderId="9" xfId="0" applyFont="1" applyBorder="1" applyAlignment="1">
      <alignment horizontal="center" vertical="top" wrapText="1"/>
    </xf>
    <xf numFmtId="0" fontId="7" fillId="0" borderId="27" xfId="0" applyFont="1" applyBorder="1" applyAlignment="1">
      <alignment horizontal="center" vertical="top" wrapText="1"/>
    </xf>
    <xf numFmtId="0" fontId="7" fillId="0" borderId="16" xfId="0" applyFont="1" applyBorder="1" applyAlignment="1">
      <alignment horizontal="center" vertical="top" wrapText="1"/>
    </xf>
    <xf numFmtId="0" fontId="7" fillId="4" borderId="2" xfId="0" applyFont="1" applyFill="1" applyBorder="1" applyAlignment="1">
      <alignment horizontal="center" vertical="top" wrapText="1"/>
    </xf>
    <xf numFmtId="0" fontId="7" fillId="4" borderId="9" xfId="0" applyFont="1" applyFill="1" applyBorder="1" applyAlignment="1">
      <alignment horizontal="center" vertical="top" wrapText="1"/>
    </xf>
    <xf numFmtId="0" fontId="7" fillId="4" borderId="27" xfId="0" applyFont="1" applyFill="1" applyBorder="1" applyAlignment="1">
      <alignment horizontal="center" vertical="top" wrapText="1"/>
    </xf>
    <xf numFmtId="0" fontId="7" fillId="4" borderId="16" xfId="0" applyFont="1" applyFill="1" applyBorder="1" applyAlignment="1">
      <alignment horizontal="center" vertical="top" wrapText="1"/>
    </xf>
    <xf numFmtId="0" fontId="2" fillId="0" borderId="0" xfId="0" applyFont="1" applyAlignment="1">
      <alignment horizontal="center" vertical="top" wrapText="1"/>
    </xf>
    <xf numFmtId="0" fontId="2" fillId="0" borderId="40" xfId="0" applyFont="1" applyBorder="1" applyAlignment="1">
      <alignment horizontal="center" vertical="top" wrapText="1"/>
    </xf>
    <xf numFmtId="0" fontId="2" fillId="0" borderId="41" xfId="0" applyFont="1" applyBorder="1" applyAlignment="1">
      <alignment horizontal="center" vertical="top" wrapText="1"/>
    </xf>
    <xf numFmtId="0" fontId="2" fillId="0" borderId="27" xfId="0" applyFont="1" applyFill="1" applyBorder="1" applyAlignment="1">
      <alignment horizontal="center" vertical="top" wrapText="1"/>
    </xf>
    <xf numFmtId="0" fontId="2" fillId="0" borderId="2" xfId="0" applyFont="1" applyFill="1" applyBorder="1" applyAlignment="1">
      <alignment horizontal="center" wrapText="1"/>
    </xf>
    <xf numFmtId="0" fontId="2" fillId="0" borderId="9" xfId="0" applyFont="1" applyFill="1" applyBorder="1" applyAlignment="1">
      <alignment horizontal="center" wrapText="1"/>
    </xf>
    <xf numFmtId="0" fontId="2" fillId="0" borderId="15" xfId="0" applyFont="1" applyFill="1" applyBorder="1" applyAlignment="1">
      <alignment horizontal="center" wrapText="1"/>
    </xf>
    <xf numFmtId="0" fontId="2" fillId="0" borderId="16" xfId="0" applyFont="1" applyFill="1" applyBorder="1" applyAlignment="1">
      <alignment horizontal="center" wrapText="1"/>
    </xf>
    <xf numFmtId="0" fontId="2" fillId="4" borderId="2" xfId="0" applyFont="1" applyFill="1" applyBorder="1" applyAlignment="1">
      <alignment horizontal="center" wrapText="1"/>
    </xf>
    <xf numFmtId="0" fontId="2" fillId="4" borderId="9" xfId="0" applyFont="1" applyFill="1" applyBorder="1" applyAlignment="1">
      <alignment horizontal="center" wrapText="1"/>
    </xf>
    <xf numFmtId="0" fontId="2" fillId="4" borderId="15" xfId="0" applyFont="1" applyFill="1" applyBorder="1" applyAlignment="1">
      <alignment horizontal="center" wrapText="1"/>
    </xf>
    <xf numFmtId="0" fontId="2" fillId="4" borderId="16" xfId="0" applyFont="1" applyFill="1" applyBorder="1" applyAlignment="1">
      <alignment horizontal="center" wrapText="1"/>
    </xf>
    <xf numFmtId="0" fontId="2" fillId="0" borderId="2" xfId="0" applyFont="1" applyBorder="1" applyAlignment="1">
      <alignment horizontal="center" wrapText="1"/>
    </xf>
    <xf numFmtId="0" fontId="2" fillId="0" borderId="9" xfId="0" applyFont="1" applyBorder="1" applyAlignment="1">
      <alignment horizontal="center" wrapText="1"/>
    </xf>
    <xf numFmtId="0" fontId="2" fillId="0" borderId="15" xfId="0" applyFont="1" applyBorder="1" applyAlignment="1">
      <alignment horizontal="center" wrapText="1"/>
    </xf>
    <xf numFmtId="0" fontId="2" fillId="0" borderId="16" xfId="0" applyFont="1" applyBorder="1" applyAlignment="1">
      <alignment horizontal="center"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77"/>
  <sheetViews>
    <sheetView tabSelected="1" topLeftCell="D1" zoomScale="70" zoomScaleNormal="70" workbookViewId="0">
      <selection activeCell="N49" sqref="N49"/>
    </sheetView>
  </sheetViews>
  <sheetFormatPr defaultColWidth="8.85546875" defaultRowHeight="15.75" x14ac:dyDescent="0.25"/>
  <cols>
    <col min="1" max="1" width="3.7109375" style="3" customWidth="1"/>
    <col min="2" max="2" width="21.85546875" style="4" customWidth="1"/>
    <col min="3" max="3" width="35.140625" style="4" customWidth="1"/>
    <col min="4" max="4" width="32.28515625" style="4" customWidth="1"/>
    <col min="5" max="5" width="42.42578125" style="4" customWidth="1"/>
    <col min="6" max="6" width="10.140625" style="4" customWidth="1"/>
    <col min="7" max="7" width="12.28515625" style="4" customWidth="1"/>
    <col min="8" max="8" width="13.28515625" style="4" customWidth="1"/>
    <col min="9" max="10" width="11.42578125" style="4" customWidth="1"/>
    <col min="11" max="11" width="37.140625" style="4" customWidth="1"/>
    <col min="12" max="12" width="3.7109375" style="3" customWidth="1"/>
    <col min="13" max="13" width="15.42578125" style="4" customWidth="1"/>
    <col min="14" max="15" width="21" style="5" customWidth="1"/>
    <col min="16" max="17" width="12.140625" style="6" customWidth="1"/>
    <col min="18" max="19" width="13" style="6" customWidth="1"/>
    <col min="20" max="20" width="16.140625" style="4" customWidth="1"/>
    <col min="21" max="22" width="13" style="6" customWidth="1"/>
    <col min="23" max="23" width="16.140625" style="4" customWidth="1"/>
    <col min="24" max="25" width="13" style="6" customWidth="1"/>
    <col min="26" max="26" width="16.140625" style="4" customWidth="1"/>
    <col min="27" max="27" width="37.140625" style="4" customWidth="1"/>
    <col min="28" max="28" width="9.42578125" style="92" customWidth="1"/>
    <col min="29" max="29" width="11.85546875" style="92" customWidth="1"/>
    <col min="30" max="30" width="9.42578125" style="4" customWidth="1"/>
    <col min="31" max="16384" width="8.85546875" style="4"/>
  </cols>
  <sheetData>
    <row r="1" spans="1:31" ht="52.9" customHeight="1" thickBot="1" x14ac:dyDescent="0.3">
      <c r="A1" s="175" t="s">
        <v>169</v>
      </c>
      <c r="B1" s="175"/>
      <c r="C1" s="175"/>
      <c r="D1" s="175"/>
      <c r="E1" s="175"/>
      <c r="F1" s="175"/>
      <c r="G1" s="175"/>
      <c r="H1" s="175"/>
      <c r="I1" s="175"/>
      <c r="J1" s="175"/>
      <c r="K1" s="175"/>
      <c r="AB1" s="7"/>
      <c r="AC1" s="7"/>
    </row>
    <row r="2" spans="1:31" ht="52.9" customHeight="1" thickBot="1" x14ac:dyDescent="0.3">
      <c r="A2" s="8"/>
      <c r="B2" s="9" t="s">
        <v>1</v>
      </c>
      <c r="C2" s="10"/>
      <c r="D2" s="10"/>
      <c r="E2" s="10"/>
      <c r="F2" s="10"/>
      <c r="G2" s="10"/>
      <c r="H2" s="10"/>
      <c r="I2" s="10"/>
      <c r="J2" s="10"/>
      <c r="K2" s="11"/>
      <c r="L2" s="12"/>
      <c r="M2" s="176" t="s">
        <v>2</v>
      </c>
      <c r="N2" s="177"/>
      <c r="O2" s="177"/>
      <c r="P2" s="177"/>
      <c r="Q2" s="177"/>
      <c r="R2" s="13"/>
      <c r="S2" s="13"/>
      <c r="T2" s="13"/>
      <c r="U2" s="13"/>
      <c r="V2" s="13"/>
      <c r="W2" s="13"/>
      <c r="X2" s="13"/>
      <c r="Y2" s="13"/>
      <c r="Z2" s="14"/>
      <c r="AA2" s="15"/>
      <c r="AB2" s="16"/>
      <c r="AC2" s="16"/>
    </row>
    <row r="3" spans="1:31" s="23" customFormat="1" ht="19.5" customHeight="1" thickBot="1" x14ac:dyDescent="0.3">
      <c r="A3" s="17"/>
      <c r="B3" s="18"/>
      <c r="C3" s="19"/>
      <c r="D3" s="19"/>
      <c r="E3" s="19"/>
      <c r="F3" s="19"/>
      <c r="G3" s="19"/>
      <c r="H3" s="19"/>
      <c r="I3" s="183" t="s">
        <v>19</v>
      </c>
      <c r="J3" s="184"/>
      <c r="K3" s="20"/>
      <c r="L3" s="21"/>
      <c r="M3" s="178"/>
      <c r="N3" s="179"/>
      <c r="O3" s="179"/>
      <c r="P3" s="179"/>
      <c r="Q3" s="179"/>
      <c r="R3" s="180" t="s">
        <v>39</v>
      </c>
      <c r="S3" s="181"/>
      <c r="T3" s="181"/>
      <c r="U3" s="181"/>
      <c r="V3" s="181"/>
      <c r="W3" s="181"/>
      <c r="X3" s="181"/>
      <c r="Y3" s="181"/>
      <c r="Z3" s="182"/>
      <c r="AA3" s="22"/>
      <c r="AB3" s="185" t="s">
        <v>25</v>
      </c>
      <c r="AC3" s="185"/>
      <c r="AD3" s="185"/>
      <c r="AE3" s="185"/>
    </row>
    <row r="4" spans="1:31" s="23" customFormat="1" ht="79.5" thickBot="1" x14ac:dyDescent="0.3">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25">
      <c r="A5" s="8">
        <v>1</v>
      </c>
      <c r="B5" s="40" t="s">
        <v>7</v>
      </c>
      <c r="C5" s="41" t="s">
        <v>8</v>
      </c>
      <c r="D5" s="41" t="s">
        <v>9</v>
      </c>
      <c r="E5" s="41" t="s">
        <v>0</v>
      </c>
      <c r="F5" s="133" t="s">
        <v>10</v>
      </c>
      <c r="G5" s="133">
        <v>120</v>
      </c>
      <c r="H5" s="134" t="s">
        <v>11</v>
      </c>
      <c r="I5" s="135">
        <v>10</v>
      </c>
      <c r="J5" s="136">
        <v>90</v>
      </c>
      <c r="K5" s="43" t="s">
        <v>15</v>
      </c>
      <c r="L5" s="12"/>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24*P5+Q5</f>
        <v>13000</v>
      </c>
      <c r="AD5" s="55">
        <f t="shared" ref="AD5:AE15" si="1">I5</f>
        <v>10</v>
      </c>
      <c r="AE5" s="55">
        <f t="shared" si="1"/>
        <v>90</v>
      </c>
    </row>
    <row r="6" spans="1:31" ht="94.5" x14ac:dyDescent="0.25">
      <c r="A6" s="8">
        <v>2</v>
      </c>
      <c r="B6" s="1" t="s">
        <v>41</v>
      </c>
      <c r="C6" s="2" t="s">
        <v>42</v>
      </c>
      <c r="D6" s="2" t="s">
        <v>44</v>
      </c>
      <c r="E6" s="2" t="s">
        <v>43</v>
      </c>
      <c r="F6" s="137" t="s">
        <v>10</v>
      </c>
      <c r="G6" s="137">
        <v>120</v>
      </c>
      <c r="H6" s="138" t="s">
        <v>11</v>
      </c>
      <c r="I6" s="139">
        <v>10</v>
      </c>
      <c r="J6" s="140">
        <v>90</v>
      </c>
      <c r="K6" s="58"/>
      <c r="L6" s="12"/>
      <c r="M6" s="59"/>
      <c r="N6" s="60"/>
      <c r="O6" s="61"/>
      <c r="P6" s="62"/>
      <c r="Q6" s="63">
        <v>0</v>
      </c>
      <c r="R6" s="64"/>
      <c r="S6" s="65"/>
      <c r="T6" s="66"/>
      <c r="U6" s="64"/>
      <c r="V6" s="65"/>
      <c r="W6" s="66"/>
      <c r="X6" s="64"/>
      <c r="Y6" s="65"/>
      <c r="Z6" s="67"/>
      <c r="AA6" s="67"/>
      <c r="AB6" s="68">
        <f t="shared" ref="AB6:AB12" si="2">IF(ISBLANK(N6),G6,N6)</f>
        <v>120</v>
      </c>
      <c r="AC6" s="69">
        <f t="shared" ref="AC6:AC15" si="3">24*P6+Q6</f>
        <v>0</v>
      </c>
      <c r="AD6" s="70">
        <f t="shared" si="1"/>
        <v>10</v>
      </c>
      <c r="AE6" s="70">
        <f t="shared" si="1"/>
        <v>90</v>
      </c>
    </row>
    <row r="7" spans="1:31" ht="78.75" customHeight="1" x14ac:dyDescent="0.25">
      <c r="A7" s="8">
        <v>3</v>
      </c>
      <c r="B7" s="71" t="s">
        <v>45</v>
      </c>
      <c r="C7" s="72" t="s">
        <v>147</v>
      </c>
      <c r="D7" s="118" t="s">
        <v>46</v>
      </c>
      <c r="E7" s="72" t="s">
        <v>47</v>
      </c>
      <c r="F7" s="141" t="s">
        <v>10</v>
      </c>
      <c r="G7" s="141">
        <v>150</v>
      </c>
      <c r="H7" s="142" t="s">
        <v>48</v>
      </c>
      <c r="I7" s="143">
        <v>10</v>
      </c>
      <c r="J7" s="144">
        <v>90</v>
      </c>
      <c r="K7" s="73"/>
      <c r="L7" s="12"/>
      <c r="M7" s="74" t="s">
        <v>12</v>
      </c>
      <c r="N7" s="75">
        <v>120</v>
      </c>
      <c r="O7" s="76" t="s">
        <v>14</v>
      </c>
      <c r="P7" s="77">
        <v>762</v>
      </c>
      <c r="Q7" s="78">
        <v>0</v>
      </c>
      <c r="R7" s="79"/>
      <c r="S7" s="80"/>
      <c r="T7" s="81"/>
      <c r="U7" s="79"/>
      <c r="V7" s="80"/>
      <c r="W7" s="81"/>
      <c r="X7" s="79"/>
      <c r="Y7" s="80"/>
      <c r="Z7" s="82"/>
      <c r="AA7" s="82" t="s">
        <v>218</v>
      </c>
      <c r="AB7" s="68">
        <f t="shared" si="2"/>
        <v>120</v>
      </c>
      <c r="AC7" s="69">
        <f t="shared" si="3"/>
        <v>18288</v>
      </c>
      <c r="AD7" s="70">
        <f t="shared" si="1"/>
        <v>10</v>
      </c>
      <c r="AE7" s="70">
        <f t="shared" si="1"/>
        <v>90</v>
      </c>
    </row>
    <row r="8" spans="1:31" ht="78" customHeight="1" x14ac:dyDescent="0.25">
      <c r="A8" s="8">
        <v>4</v>
      </c>
      <c r="B8" s="56" t="s">
        <v>45</v>
      </c>
      <c r="C8" s="2" t="s">
        <v>147</v>
      </c>
      <c r="D8" s="2" t="s">
        <v>49</v>
      </c>
      <c r="E8" s="2" t="s">
        <v>47</v>
      </c>
      <c r="F8" s="137" t="s">
        <v>10</v>
      </c>
      <c r="G8" s="137">
        <v>150</v>
      </c>
      <c r="H8" s="138" t="s">
        <v>51</v>
      </c>
      <c r="I8" s="139">
        <v>10</v>
      </c>
      <c r="J8" s="140">
        <v>90</v>
      </c>
      <c r="K8" s="83"/>
      <c r="L8" s="12"/>
      <c r="M8" s="59" t="s">
        <v>12</v>
      </c>
      <c r="N8" s="60">
        <v>120</v>
      </c>
      <c r="O8" s="61" t="s">
        <v>14</v>
      </c>
      <c r="P8" s="62">
        <v>909</v>
      </c>
      <c r="Q8" s="63">
        <v>0</v>
      </c>
      <c r="R8" s="64"/>
      <c r="S8" s="65"/>
      <c r="T8" s="66"/>
      <c r="U8" s="64"/>
      <c r="V8" s="65"/>
      <c r="W8" s="66"/>
      <c r="X8" s="64"/>
      <c r="Y8" s="65"/>
      <c r="Z8" s="67"/>
      <c r="AA8" s="67" t="s">
        <v>218</v>
      </c>
      <c r="AB8" s="68">
        <f t="shared" si="2"/>
        <v>120</v>
      </c>
      <c r="AC8" s="69">
        <f t="shared" si="3"/>
        <v>21816</v>
      </c>
      <c r="AD8" s="70">
        <f t="shared" si="1"/>
        <v>10</v>
      </c>
      <c r="AE8" s="70">
        <f t="shared" si="1"/>
        <v>90</v>
      </c>
    </row>
    <row r="9" spans="1:31" ht="78.599999999999994" customHeight="1" x14ac:dyDescent="0.25">
      <c r="A9" s="8">
        <v>5</v>
      </c>
      <c r="B9" s="71" t="s">
        <v>52</v>
      </c>
      <c r="C9" s="72" t="s">
        <v>148</v>
      </c>
      <c r="D9" s="72" t="s">
        <v>161</v>
      </c>
      <c r="E9" s="72" t="s">
        <v>53</v>
      </c>
      <c r="F9" s="141" t="s">
        <v>50</v>
      </c>
      <c r="G9" s="141">
        <v>150</v>
      </c>
      <c r="H9" s="142" t="s">
        <v>55</v>
      </c>
      <c r="I9" s="143">
        <v>10</v>
      </c>
      <c r="J9" s="144">
        <v>90</v>
      </c>
      <c r="K9" s="73"/>
      <c r="L9" s="12"/>
      <c r="M9" s="74"/>
      <c r="N9" s="75"/>
      <c r="O9" s="76"/>
      <c r="P9" s="77"/>
      <c r="Q9" s="78">
        <v>0</v>
      </c>
      <c r="R9" s="79"/>
      <c r="S9" s="80"/>
      <c r="T9" s="81"/>
      <c r="U9" s="79"/>
      <c r="V9" s="80"/>
      <c r="W9" s="81"/>
      <c r="X9" s="79"/>
      <c r="Y9" s="80"/>
      <c r="Z9" s="82"/>
      <c r="AA9" s="82"/>
      <c r="AB9" s="68">
        <f t="shared" si="2"/>
        <v>150</v>
      </c>
      <c r="AC9" s="69">
        <f t="shared" si="3"/>
        <v>0</v>
      </c>
      <c r="AD9" s="70">
        <f t="shared" si="1"/>
        <v>10</v>
      </c>
      <c r="AE9" s="70">
        <f t="shared" si="1"/>
        <v>90</v>
      </c>
    </row>
    <row r="10" spans="1:31" ht="78.75" customHeight="1" x14ac:dyDescent="0.25">
      <c r="A10" s="8">
        <v>6</v>
      </c>
      <c r="B10" s="59" t="s">
        <v>52</v>
      </c>
      <c r="C10" s="4" t="s">
        <v>148</v>
      </c>
      <c r="D10" s="84" t="s">
        <v>161</v>
      </c>
      <c r="E10" s="84" t="s">
        <v>53</v>
      </c>
      <c r="F10" s="145" t="s">
        <v>50</v>
      </c>
      <c r="G10" s="145">
        <v>150</v>
      </c>
      <c r="H10" s="146" t="s">
        <v>51</v>
      </c>
      <c r="I10" s="147">
        <v>10</v>
      </c>
      <c r="J10" s="148">
        <v>90</v>
      </c>
      <c r="K10" s="83"/>
      <c r="L10" s="12"/>
      <c r="M10" s="59"/>
      <c r="N10" s="60"/>
      <c r="O10" s="61"/>
      <c r="P10" s="62"/>
      <c r="Q10" s="63">
        <v>0</v>
      </c>
      <c r="R10" s="64"/>
      <c r="S10" s="65"/>
      <c r="T10" s="66"/>
      <c r="U10" s="64"/>
      <c r="V10" s="65"/>
      <c r="W10" s="66"/>
      <c r="X10" s="64"/>
      <c r="Y10" s="65"/>
      <c r="Z10" s="67"/>
      <c r="AA10" s="67"/>
      <c r="AB10" s="68">
        <f t="shared" si="2"/>
        <v>150</v>
      </c>
      <c r="AC10" s="69">
        <f t="shared" si="3"/>
        <v>0</v>
      </c>
      <c r="AD10" s="70">
        <f t="shared" si="1"/>
        <v>10</v>
      </c>
      <c r="AE10" s="70">
        <f t="shared" si="1"/>
        <v>90</v>
      </c>
    </row>
    <row r="11" spans="1:31" ht="78.75" customHeight="1" x14ac:dyDescent="0.25">
      <c r="A11" s="8">
        <v>7</v>
      </c>
      <c r="B11" s="71" t="s">
        <v>56</v>
      </c>
      <c r="C11" s="72" t="s">
        <v>57</v>
      </c>
      <c r="D11" s="72" t="s">
        <v>58</v>
      </c>
      <c r="E11" s="72" t="s">
        <v>59</v>
      </c>
      <c r="F11" s="141" t="s">
        <v>50</v>
      </c>
      <c r="G11" s="141">
        <v>180</v>
      </c>
      <c r="H11" s="142" t="s">
        <v>51</v>
      </c>
      <c r="I11" s="143">
        <v>10</v>
      </c>
      <c r="J11" s="144">
        <v>90</v>
      </c>
      <c r="K11" s="73" t="s">
        <v>60</v>
      </c>
      <c r="L11" s="12"/>
      <c r="M11" s="74"/>
      <c r="N11" s="75"/>
      <c r="O11" s="76"/>
      <c r="P11" s="77"/>
      <c r="Q11" s="78">
        <v>0</v>
      </c>
      <c r="R11" s="79"/>
      <c r="S11" s="80"/>
      <c r="T11" s="81"/>
      <c r="U11" s="79"/>
      <c r="V11" s="80"/>
      <c r="W11" s="81"/>
      <c r="X11" s="79"/>
      <c r="Y11" s="80"/>
      <c r="Z11" s="82"/>
      <c r="AA11" s="82"/>
      <c r="AB11" s="68">
        <f t="shared" si="2"/>
        <v>180</v>
      </c>
      <c r="AC11" s="69">
        <f t="shared" si="3"/>
        <v>0</v>
      </c>
      <c r="AD11" s="70">
        <f t="shared" si="1"/>
        <v>10</v>
      </c>
      <c r="AE11" s="70">
        <f t="shared" si="1"/>
        <v>90</v>
      </c>
    </row>
    <row r="12" spans="1:31" ht="78.75" customHeight="1" x14ac:dyDescent="0.25">
      <c r="A12" s="8">
        <v>8</v>
      </c>
      <c r="B12" s="56" t="s">
        <v>61</v>
      </c>
      <c r="C12" s="2" t="s">
        <v>149</v>
      </c>
      <c r="D12" s="84" t="s">
        <v>62</v>
      </c>
      <c r="E12" s="2" t="s">
        <v>43</v>
      </c>
      <c r="F12" s="137" t="s">
        <v>10</v>
      </c>
      <c r="G12" s="137">
        <v>120</v>
      </c>
      <c r="H12" s="138" t="s">
        <v>54</v>
      </c>
      <c r="I12" s="139">
        <v>10</v>
      </c>
      <c r="J12" s="140">
        <v>90</v>
      </c>
      <c r="K12" s="58"/>
      <c r="L12" s="12"/>
      <c r="M12" s="56" t="s">
        <v>12</v>
      </c>
      <c r="N12" s="85">
        <v>110</v>
      </c>
      <c r="O12" s="86" t="s">
        <v>14</v>
      </c>
      <c r="P12" s="87">
        <v>618</v>
      </c>
      <c r="Q12" s="88">
        <v>0</v>
      </c>
      <c r="R12" s="89"/>
      <c r="S12" s="90"/>
      <c r="T12" s="91"/>
      <c r="U12" s="89"/>
      <c r="V12" s="90"/>
      <c r="W12" s="91"/>
      <c r="X12" s="89">
        <v>909</v>
      </c>
      <c r="Y12" s="90"/>
      <c r="Z12" s="57">
        <v>45</v>
      </c>
      <c r="AA12" s="57" t="s">
        <v>218</v>
      </c>
      <c r="AB12" s="68">
        <f t="shared" si="2"/>
        <v>110</v>
      </c>
      <c r="AC12" s="69">
        <f t="shared" si="3"/>
        <v>14832</v>
      </c>
      <c r="AD12" s="70">
        <f t="shared" si="1"/>
        <v>10</v>
      </c>
      <c r="AE12" s="70">
        <f t="shared" si="1"/>
        <v>90</v>
      </c>
    </row>
    <row r="13" spans="1:31" ht="78.75" customHeight="1" x14ac:dyDescent="0.25">
      <c r="A13" s="8">
        <v>9</v>
      </c>
      <c r="B13" s="71" t="s">
        <v>63</v>
      </c>
      <c r="C13" s="92" t="s">
        <v>150</v>
      </c>
      <c r="D13" s="72" t="s">
        <v>64</v>
      </c>
      <c r="E13" s="72" t="s">
        <v>65</v>
      </c>
      <c r="F13" s="141" t="s">
        <v>50</v>
      </c>
      <c r="G13" s="141">
        <v>150</v>
      </c>
      <c r="H13" s="142" t="s">
        <v>54</v>
      </c>
      <c r="I13" s="143">
        <v>10</v>
      </c>
      <c r="J13" s="144">
        <v>90</v>
      </c>
      <c r="K13" s="73" t="s">
        <v>66</v>
      </c>
      <c r="L13" s="12"/>
      <c r="M13" s="74"/>
      <c r="N13" s="75"/>
      <c r="O13" s="76"/>
      <c r="P13" s="77"/>
      <c r="Q13" s="78">
        <v>0</v>
      </c>
      <c r="R13" s="79"/>
      <c r="S13" s="80"/>
      <c r="T13" s="81"/>
      <c r="U13" s="79"/>
      <c r="V13" s="80"/>
      <c r="W13" s="81"/>
      <c r="X13" s="79"/>
      <c r="Y13" s="80"/>
      <c r="Z13" s="82"/>
      <c r="AA13" s="82"/>
      <c r="AB13" s="68">
        <f t="shared" ref="AB13:AB26" si="4">IF(ISBLANK(N13),G13,N13)</f>
        <v>150</v>
      </c>
      <c r="AC13" s="69">
        <f t="shared" si="3"/>
        <v>0</v>
      </c>
      <c r="AD13" s="70">
        <f t="shared" si="1"/>
        <v>10</v>
      </c>
      <c r="AE13" s="70">
        <f t="shared" si="1"/>
        <v>90</v>
      </c>
    </row>
    <row r="14" spans="1:31" ht="220.5" x14ac:dyDescent="0.25">
      <c r="A14" s="8">
        <v>10</v>
      </c>
      <c r="B14" s="56" t="s">
        <v>63</v>
      </c>
      <c r="C14" s="2" t="s">
        <v>150</v>
      </c>
      <c r="D14" s="2" t="s">
        <v>64</v>
      </c>
      <c r="E14" s="2" t="s">
        <v>65</v>
      </c>
      <c r="F14" s="137" t="s">
        <v>50</v>
      </c>
      <c r="G14" s="137">
        <v>150</v>
      </c>
      <c r="H14" s="138" t="s">
        <v>51</v>
      </c>
      <c r="I14" s="139">
        <v>10</v>
      </c>
      <c r="J14" s="140">
        <v>90</v>
      </c>
      <c r="K14" s="58" t="s">
        <v>66</v>
      </c>
      <c r="L14" s="12"/>
      <c r="M14" s="56"/>
      <c r="N14" s="85"/>
      <c r="O14" s="86"/>
      <c r="P14" s="87"/>
      <c r="Q14" s="88">
        <v>0</v>
      </c>
      <c r="R14" s="89"/>
      <c r="S14" s="90"/>
      <c r="T14" s="91"/>
      <c r="U14" s="89"/>
      <c r="V14" s="90"/>
      <c r="W14" s="91"/>
      <c r="X14" s="89"/>
      <c r="Y14" s="90"/>
      <c r="Z14" s="57"/>
      <c r="AA14" s="57"/>
      <c r="AB14" s="68">
        <f t="shared" si="4"/>
        <v>150</v>
      </c>
      <c r="AC14" s="69">
        <f t="shared" si="3"/>
        <v>0</v>
      </c>
      <c r="AD14" s="70">
        <f t="shared" si="1"/>
        <v>10</v>
      </c>
      <c r="AE14" s="70">
        <f t="shared" si="1"/>
        <v>90</v>
      </c>
    </row>
    <row r="15" spans="1:31" ht="220.5" x14ac:dyDescent="0.25">
      <c r="A15" s="8">
        <v>11</v>
      </c>
      <c r="B15" s="71" t="s">
        <v>67</v>
      </c>
      <c r="C15" s="72" t="s">
        <v>151</v>
      </c>
      <c r="D15" s="72" t="s">
        <v>68</v>
      </c>
      <c r="E15" s="72" t="s">
        <v>69</v>
      </c>
      <c r="F15" s="141" t="s">
        <v>50</v>
      </c>
      <c r="G15" s="141">
        <v>150</v>
      </c>
      <c r="H15" s="142" t="s">
        <v>54</v>
      </c>
      <c r="I15" s="143">
        <v>10</v>
      </c>
      <c r="J15" s="144">
        <v>90</v>
      </c>
      <c r="K15" s="73" t="s">
        <v>66</v>
      </c>
      <c r="L15" s="12"/>
      <c r="M15" s="74"/>
      <c r="N15" s="75"/>
      <c r="O15" s="76"/>
      <c r="P15" s="77"/>
      <c r="Q15" s="78">
        <v>0</v>
      </c>
      <c r="R15" s="79"/>
      <c r="S15" s="80"/>
      <c r="T15" s="81"/>
      <c r="U15" s="79"/>
      <c r="V15" s="80"/>
      <c r="W15" s="81"/>
      <c r="X15" s="79"/>
      <c r="Y15" s="80"/>
      <c r="Z15" s="82"/>
      <c r="AA15" s="82"/>
      <c r="AB15" s="68">
        <f t="shared" si="4"/>
        <v>150</v>
      </c>
      <c r="AC15" s="69">
        <f t="shared" si="3"/>
        <v>0</v>
      </c>
      <c r="AD15" s="70">
        <f t="shared" si="1"/>
        <v>10</v>
      </c>
      <c r="AE15" s="70">
        <f t="shared" si="1"/>
        <v>90</v>
      </c>
    </row>
    <row r="16" spans="1:31" ht="220.5" x14ac:dyDescent="0.25">
      <c r="A16" s="8">
        <v>12</v>
      </c>
      <c r="B16" s="59" t="s">
        <v>67</v>
      </c>
      <c r="C16" s="84" t="s">
        <v>151</v>
      </c>
      <c r="D16" s="84" t="s">
        <v>68</v>
      </c>
      <c r="E16" s="84" t="s">
        <v>69</v>
      </c>
      <c r="F16" s="145" t="s">
        <v>50</v>
      </c>
      <c r="G16" s="145">
        <v>150</v>
      </c>
      <c r="H16" s="146" t="s">
        <v>51</v>
      </c>
      <c r="I16" s="147">
        <v>10</v>
      </c>
      <c r="J16" s="148">
        <v>90</v>
      </c>
      <c r="K16" s="83" t="s">
        <v>66</v>
      </c>
      <c r="L16" s="12"/>
      <c r="M16" s="59"/>
      <c r="N16" s="60"/>
      <c r="O16" s="61"/>
      <c r="P16" s="62"/>
      <c r="Q16" s="88">
        <v>0</v>
      </c>
      <c r="R16" s="64"/>
      <c r="S16" s="65"/>
      <c r="T16" s="66"/>
      <c r="U16" s="64"/>
      <c r="V16" s="65"/>
      <c r="W16" s="66"/>
      <c r="X16" s="64"/>
      <c r="Y16" s="65"/>
      <c r="Z16" s="67"/>
      <c r="AA16" s="67"/>
      <c r="AB16" s="68">
        <f t="shared" ref="AB16:AB17" si="5">IF(ISBLANK(N16),G16,N16)</f>
        <v>150</v>
      </c>
      <c r="AC16" s="69">
        <f t="shared" ref="AC16:AC17" si="6">24*P16+Q16</f>
        <v>0</v>
      </c>
      <c r="AD16" s="70">
        <f t="shared" ref="AD16:AD17" si="7">I16</f>
        <v>10</v>
      </c>
      <c r="AE16" s="70">
        <f t="shared" ref="AE16:AE17" si="8">J16</f>
        <v>90</v>
      </c>
    </row>
    <row r="17" spans="1:31" ht="189" x14ac:dyDescent="0.25">
      <c r="A17" s="8">
        <v>13</v>
      </c>
      <c r="B17" s="71" t="s">
        <v>70</v>
      </c>
      <c r="C17" s="72" t="s">
        <v>155</v>
      </c>
      <c r="D17" s="72" t="s">
        <v>72</v>
      </c>
      <c r="E17" s="72" t="s">
        <v>71</v>
      </c>
      <c r="F17" s="141" t="s">
        <v>10</v>
      </c>
      <c r="G17" s="141">
        <v>150</v>
      </c>
      <c r="H17" s="142" t="s">
        <v>54</v>
      </c>
      <c r="I17" s="143">
        <v>10</v>
      </c>
      <c r="J17" s="144">
        <v>90</v>
      </c>
      <c r="K17" s="73" t="s">
        <v>73</v>
      </c>
      <c r="L17" s="12"/>
      <c r="M17" s="74" t="s">
        <v>12</v>
      </c>
      <c r="N17" s="75">
        <v>120</v>
      </c>
      <c r="O17" s="76" t="s">
        <v>14</v>
      </c>
      <c r="P17" s="77">
        <v>618</v>
      </c>
      <c r="Q17" s="78">
        <v>0</v>
      </c>
      <c r="R17" s="79"/>
      <c r="S17" s="80"/>
      <c r="T17" s="81"/>
      <c r="U17" s="79"/>
      <c r="V17" s="80"/>
      <c r="W17" s="81"/>
      <c r="X17" s="79">
        <v>909</v>
      </c>
      <c r="Y17" s="80"/>
      <c r="Z17" s="82">
        <v>45</v>
      </c>
      <c r="AA17" s="82" t="s">
        <v>218</v>
      </c>
      <c r="AB17" s="68">
        <f t="shared" si="5"/>
        <v>120</v>
      </c>
      <c r="AC17" s="69">
        <f t="shared" si="6"/>
        <v>14832</v>
      </c>
      <c r="AD17" s="70">
        <f t="shared" si="7"/>
        <v>10</v>
      </c>
      <c r="AE17" s="70">
        <f t="shared" si="8"/>
        <v>90</v>
      </c>
    </row>
    <row r="18" spans="1:31" ht="94.5" x14ac:dyDescent="0.25">
      <c r="A18" s="8">
        <v>14</v>
      </c>
      <c r="B18" s="59" t="s">
        <v>74</v>
      </c>
      <c r="C18" s="84" t="s">
        <v>154</v>
      </c>
      <c r="D18" s="84" t="s">
        <v>77</v>
      </c>
      <c r="E18" s="84" t="s">
        <v>137</v>
      </c>
      <c r="F18" s="145" t="s">
        <v>50</v>
      </c>
      <c r="G18" s="145">
        <v>120</v>
      </c>
      <c r="H18" s="146" t="s">
        <v>51</v>
      </c>
      <c r="I18" s="147">
        <v>20</v>
      </c>
      <c r="J18" s="148">
        <v>80</v>
      </c>
      <c r="K18" s="83" t="s">
        <v>160</v>
      </c>
      <c r="L18" s="12"/>
      <c r="M18" s="59"/>
      <c r="N18" s="60"/>
      <c r="O18" s="61"/>
      <c r="P18" s="62"/>
      <c r="Q18" s="63">
        <v>0</v>
      </c>
      <c r="R18" s="64"/>
      <c r="S18" s="65"/>
      <c r="T18" s="66"/>
      <c r="U18" s="64"/>
      <c r="V18" s="65"/>
      <c r="W18" s="66"/>
      <c r="X18" s="64"/>
      <c r="Y18" s="65"/>
      <c r="Z18" s="67"/>
      <c r="AA18" s="67"/>
      <c r="AB18" s="68">
        <f t="shared" si="4"/>
        <v>120</v>
      </c>
      <c r="AC18" s="69">
        <f t="shared" ref="AC18:AC26" si="9">24*P18+Q18</f>
        <v>0</v>
      </c>
      <c r="AD18" s="70">
        <f t="shared" ref="AD18:AD26" si="10">I18</f>
        <v>20</v>
      </c>
      <c r="AE18" s="70">
        <f t="shared" ref="AE18:AE26" si="11">J18</f>
        <v>80</v>
      </c>
    </row>
    <row r="19" spans="1:31" ht="78.75" customHeight="1" x14ac:dyDescent="0.25">
      <c r="A19" s="8">
        <v>15</v>
      </c>
      <c r="B19" s="71" t="s">
        <v>159</v>
      </c>
      <c r="C19" s="72" t="s">
        <v>153</v>
      </c>
      <c r="D19" s="72" t="s">
        <v>75</v>
      </c>
      <c r="E19" s="72" t="s">
        <v>138</v>
      </c>
      <c r="F19" s="141" t="s">
        <v>50</v>
      </c>
      <c r="G19" s="141">
        <v>120</v>
      </c>
      <c r="H19" s="142" t="s">
        <v>51</v>
      </c>
      <c r="I19" s="143">
        <v>20</v>
      </c>
      <c r="J19" s="144">
        <v>80</v>
      </c>
      <c r="K19" s="73"/>
      <c r="L19" s="12"/>
      <c r="M19" s="74"/>
      <c r="N19" s="75"/>
      <c r="O19" s="76"/>
      <c r="P19" s="77"/>
      <c r="Q19" s="78">
        <v>0</v>
      </c>
      <c r="R19" s="79"/>
      <c r="S19" s="80"/>
      <c r="T19" s="81"/>
      <c r="U19" s="79"/>
      <c r="V19" s="80"/>
      <c r="W19" s="81"/>
      <c r="X19" s="79"/>
      <c r="Y19" s="80"/>
      <c r="Z19" s="82"/>
      <c r="AA19" s="82"/>
      <c r="AB19" s="68">
        <f t="shared" si="4"/>
        <v>120</v>
      </c>
      <c r="AC19" s="69">
        <f t="shared" si="9"/>
        <v>0</v>
      </c>
      <c r="AD19" s="70">
        <f t="shared" si="10"/>
        <v>20</v>
      </c>
      <c r="AE19" s="70">
        <f t="shared" si="11"/>
        <v>80</v>
      </c>
    </row>
    <row r="20" spans="1:31" ht="78.75" customHeight="1" x14ac:dyDescent="0.25">
      <c r="A20" s="8">
        <v>16</v>
      </c>
      <c r="B20" s="59" t="s">
        <v>76</v>
      </c>
      <c r="C20" s="84" t="s">
        <v>152</v>
      </c>
      <c r="D20" s="84" t="s">
        <v>78</v>
      </c>
      <c r="E20" s="84" t="s">
        <v>139</v>
      </c>
      <c r="F20" s="145" t="s">
        <v>50</v>
      </c>
      <c r="G20" s="145">
        <v>120</v>
      </c>
      <c r="H20" s="146" t="s">
        <v>51</v>
      </c>
      <c r="I20" s="149">
        <v>20</v>
      </c>
      <c r="J20" s="148">
        <v>80</v>
      </c>
      <c r="K20" s="83"/>
      <c r="L20" s="12"/>
      <c r="M20" s="59"/>
      <c r="N20" s="60"/>
      <c r="O20" s="61"/>
      <c r="P20" s="62"/>
      <c r="Q20" s="63">
        <v>0</v>
      </c>
      <c r="R20" s="64"/>
      <c r="S20" s="65"/>
      <c r="T20" s="66"/>
      <c r="U20" s="64"/>
      <c r="V20" s="65"/>
      <c r="W20" s="66"/>
      <c r="X20" s="64"/>
      <c r="Y20" s="65"/>
      <c r="Z20" s="67"/>
      <c r="AA20" s="67"/>
      <c r="AB20" s="68">
        <f t="shared" si="4"/>
        <v>120</v>
      </c>
      <c r="AC20" s="69">
        <f t="shared" si="9"/>
        <v>0</v>
      </c>
      <c r="AD20" s="70">
        <f t="shared" si="10"/>
        <v>20</v>
      </c>
      <c r="AE20" s="70">
        <f t="shared" si="11"/>
        <v>80</v>
      </c>
    </row>
    <row r="21" spans="1:31" ht="78.75" customHeight="1" x14ac:dyDescent="0.25">
      <c r="A21" s="8">
        <v>17</v>
      </c>
      <c r="B21" s="71" t="s">
        <v>81</v>
      </c>
      <c r="C21" s="72" t="s">
        <v>156</v>
      </c>
      <c r="D21" s="72" t="s">
        <v>75</v>
      </c>
      <c r="E21" s="72" t="s">
        <v>140</v>
      </c>
      <c r="F21" s="141" t="s">
        <v>50</v>
      </c>
      <c r="G21" s="141">
        <v>120</v>
      </c>
      <c r="H21" s="142" t="s">
        <v>54</v>
      </c>
      <c r="I21" s="150">
        <v>20</v>
      </c>
      <c r="J21" s="144">
        <v>80</v>
      </c>
      <c r="K21" s="73"/>
      <c r="L21" s="12"/>
      <c r="M21" s="74"/>
      <c r="N21" s="75"/>
      <c r="O21" s="76"/>
      <c r="P21" s="77"/>
      <c r="Q21" s="78">
        <v>0</v>
      </c>
      <c r="R21" s="79"/>
      <c r="S21" s="80"/>
      <c r="T21" s="81"/>
      <c r="U21" s="79"/>
      <c r="V21" s="80"/>
      <c r="W21" s="81"/>
      <c r="X21" s="79"/>
      <c r="Y21" s="80"/>
      <c r="Z21" s="82"/>
      <c r="AA21" s="82"/>
      <c r="AB21" s="68">
        <f t="shared" si="4"/>
        <v>120</v>
      </c>
      <c r="AC21" s="69">
        <f t="shared" si="9"/>
        <v>0</v>
      </c>
      <c r="AD21" s="70">
        <f t="shared" si="10"/>
        <v>20</v>
      </c>
      <c r="AE21" s="70">
        <f t="shared" si="11"/>
        <v>80</v>
      </c>
    </row>
    <row r="22" spans="1:31" ht="78.75" customHeight="1" x14ac:dyDescent="0.25">
      <c r="A22" s="8">
        <v>18</v>
      </c>
      <c r="B22" s="59" t="s">
        <v>79</v>
      </c>
      <c r="C22" s="84" t="s">
        <v>214</v>
      </c>
      <c r="D22" s="84" t="s">
        <v>78</v>
      </c>
      <c r="E22" s="84" t="s">
        <v>141</v>
      </c>
      <c r="F22" s="145" t="s">
        <v>50</v>
      </c>
      <c r="G22" s="145">
        <v>120</v>
      </c>
      <c r="H22" s="146" t="s">
        <v>54</v>
      </c>
      <c r="I22" s="149">
        <v>20</v>
      </c>
      <c r="J22" s="148">
        <v>80</v>
      </c>
      <c r="K22" s="83"/>
      <c r="L22" s="12"/>
      <c r="M22" s="59"/>
      <c r="N22" s="60"/>
      <c r="O22" s="61"/>
      <c r="P22" s="62"/>
      <c r="Q22" s="63">
        <v>0</v>
      </c>
      <c r="R22" s="64"/>
      <c r="S22" s="65"/>
      <c r="T22" s="66"/>
      <c r="U22" s="64"/>
      <c r="V22" s="65"/>
      <c r="W22" s="66"/>
      <c r="X22" s="64"/>
      <c r="Y22" s="65"/>
      <c r="Z22" s="67"/>
      <c r="AA22" s="67"/>
      <c r="AB22" s="68">
        <f t="shared" si="4"/>
        <v>120</v>
      </c>
      <c r="AC22" s="69">
        <f t="shared" si="9"/>
        <v>0</v>
      </c>
      <c r="AD22" s="70">
        <f t="shared" si="10"/>
        <v>20</v>
      </c>
      <c r="AE22" s="70">
        <f t="shared" si="11"/>
        <v>80</v>
      </c>
    </row>
    <row r="23" spans="1:31" ht="78.75" customHeight="1" x14ac:dyDescent="0.25">
      <c r="A23" s="8">
        <v>19</v>
      </c>
      <c r="B23" s="71" t="s">
        <v>80</v>
      </c>
      <c r="C23" s="72" t="s">
        <v>157</v>
      </c>
      <c r="D23" s="72" t="s">
        <v>75</v>
      </c>
      <c r="E23" s="72" t="s">
        <v>142</v>
      </c>
      <c r="F23" s="141" t="s">
        <v>50</v>
      </c>
      <c r="G23" s="141">
        <v>120</v>
      </c>
      <c r="H23" s="142" t="s">
        <v>51</v>
      </c>
      <c r="I23" s="150">
        <v>20</v>
      </c>
      <c r="J23" s="144">
        <v>80</v>
      </c>
      <c r="K23" s="73"/>
      <c r="L23" s="12"/>
      <c r="M23" s="74" t="s">
        <v>12</v>
      </c>
      <c r="N23" s="75">
        <v>115</v>
      </c>
      <c r="O23" s="76" t="s">
        <v>14</v>
      </c>
      <c r="P23" s="77">
        <v>909</v>
      </c>
      <c r="Q23" s="78">
        <v>0</v>
      </c>
      <c r="R23" s="79"/>
      <c r="S23" s="80"/>
      <c r="T23" s="81"/>
      <c r="U23" s="79"/>
      <c r="V23" s="80"/>
      <c r="W23" s="81"/>
      <c r="X23" s="79"/>
      <c r="Y23" s="80"/>
      <c r="Z23" s="82">
        <v>45</v>
      </c>
      <c r="AA23" s="82" t="s">
        <v>218</v>
      </c>
      <c r="AB23" s="68">
        <f t="shared" si="4"/>
        <v>115</v>
      </c>
      <c r="AC23" s="69">
        <f t="shared" si="9"/>
        <v>21816</v>
      </c>
      <c r="AD23" s="70">
        <f t="shared" si="10"/>
        <v>20</v>
      </c>
      <c r="AE23" s="70">
        <f t="shared" si="11"/>
        <v>80</v>
      </c>
    </row>
    <row r="24" spans="1:31" ht="78.75" customHeight="1" x14ac:dyDescent="0.25">
      <c r="A24" s="8">
        <v>20</v>
      </c>
      <c r="B24" s="93" t="s">
        <v>82</v>
      </c>
      <c r="C24" s="94" t="s">
        <v>158</v>
      </c>
      <c r="D24" s="84" t="s">
        <v>83</v>
      </c>
      <c r="E24" s="94" t="s">
        <v>84</v>
      </c>
      <c r="F24" s="151" t="s">
        <v>50</v>
      </c>
      <c r="G24" s="151">
        <v>120</v>
      </c>
      <c r="H24" s="152" t="s">
        <v>54</v>
      </c>
      <c r="I24" s="153">
        <v>10</v>
      </c>
      <c r="J24" s="154">
        <v>90</v>
      </c>
      <c r="K24" s="83"/>
      <c r="L24" s="96"/>
      <c r="M24" s="93"/>
      <c r="N24" s="97"/>
      <c r="O24" s="98"/>
      <c r="P24" s="99"/>
      <c r="Q24" s="63">
        <v>0</v>
      </c>
      <c r="R24" s="100"/>
      <c r="S24" s="101"/>
      <c r="T24" s="102"/>
      <c r="U24" s="100"/>
      <c r="V24" s="101"/>
      <c r="W24" s="102"/>
      <c r="X24" s="100"/>
      <c r="Y24" s="101"/>
      <c r="Z24" s="95"/>
      <c r="AA24" s="95"/>
      <c r="AB24" s="68">
        <f t="shared" si="4"/>
        <v>120</v>
      </c>
      <c r="AC24" s="69">
        <f t="shared" si="9"/>
        <v>0</v>
      </c>
      <c r="AD24" s="70">
        <f t="shared" si="10"/>
        <v>10</v>
      </c>
      <c r="AE24" s="70">
        <f t="shared" si="11"/>
        <v>90</v>
      </c>
    </row>
    <row r="25" spans="1:31" ht="78.75" customHeight="1" x14ac:dyDescent="0.25">
      <c r="A25" s="8">
        <v>21</v>
      </c>
      <c r="B25" s="103" t="s">
        <v>85</v>
      </c>
      <c r="C25" s="104" t="s">
        <v>86</v>
      </c>
      <c r="D25" s="104" t="s">
        <v>87</v>
      </c>
      <c r="E25" s="104" t="s">
        <v>88</v>
      </c>
      <c r="F25" s="155" t="s">
        <v>10</v>
      </c>
      <c r="G25" s="155">
        <v>150</v>
      </c>
      <c r="H25" s="156" t="s">
        <v>51</v>
      </c>
      <c r="I25" s="157">
        <v>10</v>
      </c>
      <c r="J25" s="158">
        <v>90</v>
      </c>
      <c r="K25" s="105" t="s">
        <v>163</v>
      </c>
      <c r="L25" s="96"/>
      <c r="M25" s="106"/>
      <c r="N25" s="107"/>
      <c r="O25" s="108"/>
      <c r="P25" s="109"/>
      <c r="Q25" s="78">
        <v>0</v>
      </c>
      <c r="R25" s="110"/>
      <c r="S25" s="111"/>
      <c r="T25" s="112"/>
      <c r="U25" s="110"/>
      <c r="V25" s="111"/>
      <c r="W25" s="112"/>
      <c r="X25" s="110"/>
      <c r="Y25" s="111"/>
      <c r="Z25" s="113"/>
      <c r="AA25" s="114"/>
      <c r="AB25" s="68">
        <f t="shared" si="4"/>
        <v>150</v>
      </c>
      <c r="AC25" s="69">
        <f t="shared" si="9"/>
        <v>0</v>
      </c>
      <c r="AD25" s="70">
        <f t="shared" si="10"/>
        <v>10</v>
      </c>
      <c r="AE25" s="70">
        <f t="shared" si="11"/>
        <v>90</v>
      </c>
    </row>
    <row r="26" spans="1:31" ht="126" x14ac:dyDescent="0.25">
      <c r="A26" s="8">
        <v>22</v>
      </c>
      <c r="B26" s="56" t="s">
        <v>85</v>
      </c>
      <c r="C26" s="84" t="s">
        <v>86</v>
      </c>
      <c r="D26" s="2" t="s">
        <v>87</v>
      </c>
      <c r="E26" s="84" t="s">
        <v>88</v>
      </c>
      <c r="F26" s="145" t="s">
        <v>10</v>
      </c>
      <c r="G26" s="145">
        <v>150</v>
      </c>
      <c r="H26" s="146" t="s">
        <v>89</v>
      </c>
      <c r="I26" s="149">
        <v>10</v>
      </c>
      <c r="J26" s="148">
        <v>90</v>
      </c>
      <c r="K26" s="83" t="s">
        <v>162</v>
      </c>
      <c r="L26" s="12"/>
      <c r="M26" s="59"/>
      <c r="N26" s="60"/>
      <c r="O26" s="61"/>
      <c r="P26" s="62"/>
      <c r="Q26" s="63">
        <v>0</v>
      </c>
      <c r="R26" s="64"/>
      <c r="S26" s="65"/>
      <c r="T26" s="66"/>
      <c r="U26" s="64"/>
      <c r="V26" s="65"/>
      <c r="W26" s="66"/>
      <c r="X26" s="64"/>
      <c r="Y26" s="65"/>
      <c r="Z26" s="67"/>
      <c r="AA26" s="67"/>
      <c r="AB26" s="68">
        <f t="shared" si="4"/>
        <v>150</v>
      </c>
      <c r="AC26" s="69">
        <f t="shared" si="9"/>
        <v>0</v>
      </c>
      <c r="AD26" s="70">
        <f t="shared" si="10"/>
        <v>10</v>
      </c>
      <c r="AE26" s="70">
        <f t="shared" si="11"/>
        <v>90</v>
      </c>
    </row>
    <row r="27" spans="1:31" ht="110.25" x14ac:dyDescent="0.25">
      <c r="A27" s="8">
        <v>23</v>
      </c>
      <c r="B27" s="71" t="s">
        <v>90</v>
      </c>
      <c r="C27" s="72" t="s">
        <v>91</v>
      </c>
      <c r="D27" s="72" t="s">
        <v>92</v>
      </c>
      <c r="E27" s="72" t="s">
        <v>124</v>
      </c>
      <c r="F27" s="141" t="s">
        <v>10</v>
      </c>
      <c r="G27" s="141">
        <v>150</v>
      </c>
      <c r="H27" s="142" t="s">
        <v>11</v>
      </c>
      <c r="I27" s="150">
        <v>10</v>
      </c>
      <c r="J27" s="144">
        <v>90</v>
      </c>
      <c r="K27" s="73"/>
      <c r="L27" s="12"/>
      <c r="M27" s="74"/>
      <c r="N27" s="75"/>
      <c r="O27" s="76"/>
      <c r="P27" s="77"/>
      <c r="Q27" s="78">
        <v>0</v>
      </c>
      <c r="R27" s="79"/>
      <c r="S27" s="80"/>
      <c r="T27" s="81"/>
      <c r="U27" s="79"/>
      <c r="V27" s="80"/>
      <c r="W27" s="81"/>
      <c r="X27" s="79"/>
      <c r="Y27" s="80"/>
      <c r="Z27" s="82"/>
      <c r="AA27" s="82"/>
      <c r="AB27" s="68">
        <f t="shared" ref="AB27:AB49" si="12">IF(ISBLANK(N27),G27,N27)</f>
        <v>150</v>
      </c>
      <c r="AC27" s="69">
        <f t="shared" ref="AC27:AC49" si="13">24*P27+Q27</f>
        <v>0</v>
      </c>
      <c r="AD27" s="70">
        <f t="shared" ref="AD27:AE42" si="14">I27</f>
        <v>10</v>
      </c>
      <c r="AE27" s="70">
        <f t="shared" ref="AE27:AE39" si="15">J27</f>
        <v>90</v>
      </c>
    </row>
    <row r="28" spans="1:31" ht="110.25" x14ac:dyDescent="0.25">
      <c r="A28" s="8">
        <v>24</v>
      </c>
      <c r="B28" s="59" t="s">
        <v>93</v>
      </c>
      <c r="C28" s="84" t="s">
        <v>94</v>
      </c>
      <c r="D28" s="84" t="s">
        <v>95</v>
      </c>
      <c r="E28" s="84" t="s">
        <v>96</v>
      </c>
      <c r="F28" s="145" t="s">
        <v>10</v>
      </c>
      <c r="G28" s="145">
        <v>200</v>
      </c>
      <c r="H28" s="146" t="s">
        <v>54</v>
      </c>
      <c r="I28" s="149">
        <v>10</v>
      </c>
      <c r="J28" s="148">
        <v>90</v>
      </c>
      <c r="K28" s="83" t="s">
        <v>97</v>
      </c>
      <c r="L28" s="12"/>
      <c r="M28" s="59"/>
      <c r="N28" s="60"/>
      <c r="O28" s="61"/>
      <c r="P28" s="62"/>
      <c r="Q28" s="63">
        <v>0</v>
      </c>
      <c r="R28" s="64"/>
      <c r="S28" s="65"/>
      <c r="T28" s="66"/>
      <c r="U28" s="64"/>
      <c r="V28" s="65"/>
      <c r="W28" s="66"/>
      <c r="X28" s="64"/>
      <c r="Y28" s="65"/>
      <c r="Z28" s="67"/>
      <c r="AA28" s="67"/>
      <c r="AB28" s="68">
        <f t="shared" si="12"/>
        <v>200</v>
      </c>
      <c r="AC28" s="69">
        <f t="shared" si="13"/>
        <v>0</v>
      </c>
      <c r="AD28" s="70">
        <f t="shared" si="14"/>
        <v>10</v>
      </c>
      <c r="AE28" s="70">
        <f t="shared" si="15"/>
        <v>90</v>
      </c>
    </row>
    <row r="29" spans="1:31" ht="94.5" x14ac:dyDescent="0.25">
      <c r="A29" s="8">
        <v>25</v>
      </c>
      <c r="B29" s="71" t="s">
        <v>98</v>
      </c>
      <c r="C29" s="72" t="s">
        <v>99</v>
      </c>
      <c r="D29" s="72" t="s">
        <v>100</v>
      </c>
      <c r="E29" s="72" t="s">
        <v>101</v>
      </c>
      <c r="F29" s="141" t="s">
        <v>10</v>
      </c>
      <c r="G29" s="141">
        <v>150</v>
      </c>
      <c r="H29" s="142" t="s">
        <v>11</v>
      </c>
      <c r="I29" s="150">
        <v>10</v>
      </c>
      <c r="J29" s="144">
        <v>90</v>
      </c>
      <c r="K29" s="73"/>
      <c r="L29" s="12"/>
      <c r="M29" s="74"/>
      <c r="N29" s="75"/>
      <c r="O29" s="76"/>
      <c r="P29" s="77"/>
      <c r="Q29" s="78">
        <v>0</v>
      </c>
      <c r="R29" s="79"/>
      <c r="S29" s="80"/>
      <c r="T29" s="81"/>
      <c r="U29" s="79"/>
      <c r="V29" s="80"/>
      <c r="W29" s="81"/>
      <c r="X29" s="79"/>
      <c r="Y29" s="80"/>
      <c r="Z29" s="82"/>
      <c r="AA29" s="82"/>
      <c r="AB29" s="68">
        <f t="shared" si="12"/>
        <v>150</v>
      </c>
      <c r="AC29" s="69">
        <f t="shared" si="13"/>
        <v>0</v>
      </c>
      <c r="AD29" s="70">
        <f t="shared" si="14"/>
        <v>10</v>
      </c>
      <c r="AE29" s="70">
        <f t="shared" si="15"/>
        <v>90</v>
      </c>
    </row>
    <row r="30" spans="1:31" ht="110.25" x14ac:dyDescent="0.25">
      <c r="A30" s="8">
        <v>26</v>
      </c>
      <c r="B30" s="115" t="s">
        <v>102</v>
      </c>
      <c r="C30" s="4" t="s">
        <v>103</v>
      </c>
      <c r="D30" s="4" t="s">
        <v>104</v>
      </c>
      <c r="E30" s="4" t="s">
        <v>105</v>
      </c>
      <c r="F30" s="159" t="s">
        <v>10</v>
      </c>
      <c r="G30" s="159">
        <v>150</v>
      </c>
      <c r="H30" s="159" t="s">
        <v>11</v>
      </c>
      <c r="I30" s="160">
        <v>10</v>
      </c>
      <c r="J30" s="161">
        <v>90</v>
      </c>
      <c r="K30" s="116" t="s">
        <v>164</v>
      </c>
      <c r="L30" s="12"/>
      <c r="M30" s="59"/>
      <c r="N30" s="60"/>
      <c r="O30" s="61"/>
      <c r="P30" s="62"/>
      <c r="Q30" s="63">
        <v>0</v>
      </c>
      <c r="R30" s="64"/>
      <c r="S30" s="65"/>
      <c r="T30" s="66"/>
      <c r="U30" s="64"/>
      <c r="V30" s="65"/>
      <c r="W30" s="66"/>
      <c r="X30" s="64"/>
      <c r="Y30" s="65"/>
      <c r="Z30" s="67"/>
      <c r="AA30" s="67"/>
      <c r="AB30" s="68">
        <f t="shared" si="12"/>
        <v>150</v>
      </c>
      <c r="AC30" s="69">
        <f t="shared" si="13"/>
        <v>0</v>
      </c>
      <c r="AD30" s="70">
        <f t="shared" si="14"/>
        <v>10</v>
      </c>
      <c r="AE30" s="70">
        <f t="shared" si="15"/>
        <v>90</v>
      </c>
    </row>
    <row r="31" spans="1:31" ht="63" x14ac:dyDescent="0.25">
      <c r="A31" s="8">
        <v>27</v>
      </c>
      <c r="B31" s="71" t="s">
        <v>106</v>
      </c>
      <c r="C31" s="72" t="s">
        <v>107</v>
      </c>
      <c r="D31" s="72" t="s">
        <v>108</v>
      </c>
      <c r="E31" s="72" t="s">
        <v>109</v>
      </c>
      <c r="F31" s="141" t="s">
        <v>10</v>
      </c>
      <c r="G31" s="141">
        <v>150</v>
      </c>
      <c r="H31" s="142" t="s">
        <v>11</v>
      </c>
      <c r="I31" s="150">
        <v>10</v>
      </c>
      <c r="J31" s="144">
        <v>90</v>
      </c>
      <c r="K31" s="73" t="s">
        <v>165</v>
      </c>
      <c r="L31" s="12"/>
      <c r="M31" s="74"/>
      <c r="N31" s="75"/>
      <c r="O31" s="76"/>
      <c r="P31" s="77"/>
      <c r="Q31" s="78">
        <v>0</v>
      </c>
      <c r="R31" s="79"/>
      <c r="S31" s="80"/>
      <c r="T31" s="81"/>
      <c r="U31" s="79"/>
      <c r="V31" s="80"/>
      <c r="W31" s="81"/>
      <c r="X31" s="79"/>
      <c r="Y31" s="80"/>
      <c r="Z31" s="82"/>
      <c r="AA31" s="82"/>
      <c r="AB31" s="68">
        <f t="shared" si="12"/>
        <v>150</v>
      </c>
      <c r="AC31" s="69">
        <f t="shared" si="13"/>
        <v>0</v>
      </c>
      <c r="AD31" s="70">
        <f t="shared" si="14"/>
        <v>10</v>
      </c>
      <c r="AE31" s="70">
        <f t="shared" si="15"/>
        <v>90</v>
      </c>
    </row>
    <row r="32" spans="1:31" ht="88.5" customHeight="1" x14ac:dyDescent="0.25">
      <c r="A32" s="8">
        <v>28</v>
      </c>
      <c r="B32" s="56" t="s">
        <v>168</v>
      </c>
      <c r="C32" s="2" t="s">
        <v>110</v>
      </c>
      <c r="D32" s="2" t="s">
        <v>111</v>
      </c>
      <c r="E32" s="2" t="s">
        <v>112</v>
      </c>
      <c r="F32" s="137" t="s">
        <v>10</v>
      </c>
      <c r="G32" s="137">
        <v>150</v>
      </c>
      <c r="H32" s="138" t="s">
        <v>11</v>
      </c>
      <c r="I32" s="162">
        <v>10</v>
      </c>
      <c r="J32" s="140">
        <v>90</v>
      </c>
      <c r="K32" s="58" t="s">
        <v>113</v>
      </c>
      <c r="L32" s="12"/>
      <c r="M32" s="59"/>
      <c r="N32" s="60"/>
      <c r="O32" s="61"/>
      <c r="P32" s="62"/>
      <c r="Q32" s="63">
        <v>0</v>
      </c>
      <c r="R32" s="64"/>
      <c r="S32" s="65"/>
      <c r="T32" s="66"/>
      <c r="U32" s="64"/>
      <c r="V32" s="65"/>
      <c r="W32" s="66"/>
      <c r="X32" s="64"/>
      <c r="Y32" s="65"/>
      <c r="Z32" s="67"/>
      <c r="AA32" s="67"/>
      <c r="AB32" s="68">
        <f t="shared" si="12"/>
        <v>150</v>
      </c>
      <c r="AC32" s="69">
        <f t="shared" si="13"/>
        <v>0</v>
      </c>
      <c r="AD32" s="70">
        <f t="shared" si="14"/>
        <v>10</v>
      </c>
      <c r="AE32" s="70">
        <f t="shared" si="15"/>
        <v>90</v>
      </c>
    </row>
    <row r="33" spans="1:31" ht="94.5" x14ac:dyDescent="0.25">
      <c r="A33" s="8">
        <v>29</v>
      </c>
      <c r="B33" s="71" t="s">
        <v>114</v>
      </c>
      <c r="C33" s="72" t="s">
        <v>215</v>
      </c>
      <c r="D33" s="72" t="s">
        <v>115</v>
      </c>
      <c r="E33" s="72" t="s">
        <v>116</v>
      </c>
      <c r="F33" s="141" t="s">
        <v>10</v>
      </c>
      <c r="G33" s="141">
        <v>150</v>
      </c>
      <c r="H33" s="142" t="s">
        <v>11</v>
      </c>
      <c r="I33" s="150">
        <v>10</v>
      </c>
      <c r="J33" s="144">
        <v>90</v>
      </c>
      <c r="K33" s="119"/>
      <c r="L33" s="12"/>
      <c r="M33" s="74"/>
      <c r="N33" s="75"/>
      <c r="O33" s="76"/>
      <c r="P33" s="77"/>
      <c r="Q33" s="78">
        <v>0</v>
      </c>
      <c r="R33" s="79"/>
      <c r="S33" s="80"/>
      <c r="T33" s="81"/>
      <c r="U33" s="79"/>
      <c r="V33" s="80"/>
      <c r="W33" s="81"/>
      <c r="X33" s="79"/>
      <c r="Y33" s="80"/>
      <c r="Z33" s="82"/>
      <c r="AA33" s="82"/>
      <c r="AB33" s="68">
        <f t="shared" si="12"/>
        <v>150</v>
      </c>
      <c r="AC33" s="69">
        <f t="shared" si="13"/>
        <v>0</v>
      </c>
      <c r="AD33" s="70">
        <f t="shared" si="14"/>
        <v>10</v>
      </c>
      <c r="AE33" s="70">
        <f t="shared" si="15"/>
        <v>90</v>
      </c>
    </row>
    <row r="34" spans="1:31" ht="94.5" x14ac:dyDescent="0.25">
      <c r="A34" s="8">
        <v>30</v>
      </c>
      <c r="B34" s="56" t="s">
        <v>117</v>
      </c>
      <c r="C34" s="2" t="s">
        <v>216</v>
      </c>
      <c r="D34" s="2" t="s">
        <v>118</v>
      </c>
      <c r="E34" s="2" t="s">
        <v>119</v>
      </c>
      <c r="F34" s="137" t="s">
        <v>10</v>
      </c>
      <c r="G34" s="137">
        <v>150</v>
      </c>
      <c r="H34" s="138" t="s">
        <v>54</v>
      </c>
      <c r="I34" s="162">
        <v>10</v>
      </c>
      <c r="J34" s="140">
        <v>90</v>
      </c>
      <c r="K34" s="58"/>
      <c r="L34" s="12"/>
      <c r="M34" s="59" t="s">
        <v>12</v>
      </c>
      <c r="N34" s="60">
        <v>120</v>
      </c>
      <c r="O34" s="61" t="s">
        <v>14</v>
      </c>
      <c r="P34" s="62">
        <v>773</v>
      </c>
      <c r="Q34" s="63">
        <v>0</v>
      </c>
      <c r="R34" s="64"/>
      <c r="S34" s="65"/>
      <c r="T34" s="66"/>
      <c r="U34" s="64"/>
      <c r="V34" s="65"/>
      <c r="W34" s="66"/>
      <c r="X34" s="64">
        <v>1132</v>
      </c>
      <c r="Y34" s="65"/>
      <c r="Z34" s="67">
        <v>45</v>
      </c>
      <c r="AA34" s="67" t="s">
        <v>218</v>
      </c>
      <c r="AB34" s="68">
        <f t="shared" si="12"/>
        <v>120</v>
      </c>
      <c r="AC34" s="69">
        <f t="shared" si="13"/>
        <v>18552</v>
      </c>
      <c r="AD34" s="70">
        <f t="shared" si="14"/>
        <v>10</v>
      </c>
      <c r="AE34" s="70">
        <f t="shared" si="15"/>
        <v>90</v>
      </c>
    </row>
    <row r="35" spans="1:31" ht="94.5" x14ac:dyDescent="0.25">
      <c r="A35" s="8">
        <v>31</v>
      </c>
      <c r="B35" s="71" t="s">
        <v>120</v>
      </c>
      <c r="C35" s="72" t="s">
        <v>121</v>
      </c>
      <c r="D35" s="72" t="s">
        <v>122</v>
      </c>
      <c r="E35" s="72" t="s">
        <v>123</v>
      </c>
      <c r="F35" s="141" t="s">
        <v>10</v>
      </c>
      <c r="G35" s="141">
        <v>150</v>
      </c>
      <c r="H35" s="142" t="s">
        <v>11</v>
      </c>
      <c r="I35" s="150">
        <v>10</v>
      </c>
      <c r="J35" s="144">
        <v>90</v>
      </c>
      <c r="K35" s="119"/>
      <c r="L35" s="12"/>
      <c r="M35" s="74"/>
      <c r="N35" s="75"/>
      <c r="O35" s="76"/>
      <c r="P35" s="77"/>
      <c r="Q35" s="78">
        <v>0</v>
      </c>
      <c r="R35" s="79"/>
      <c r="S35" s="80"/>
      <c r="T35" s="81"/>
      <c r="U35" s="79"/>
      <c r="V35" s="80"/>
      <c r="W35" s="81"/>
      <c r="X35" s="79"/>
      <c r="Y35" s="80"/>
      <c r="Z35" s="82"/>
      <c r="AA35" s="82"/>
      <c r="AB35" s="68">
        <f t="shared" si="12"/>
        <v>150</v>
      </c>
      <c r="AC35" s="69">
        <f t="shared" si="13"/>
        <v>0</v>
      </c>
      <c r="AD35" s="70">
        <f t="shared" si="14"/>
        <v>10</v>
      </c>
      <c r="AE35" s="70">
        <f t="shared" si="15"/>
        <v>90</v>
      </c>
    </row>
    <row r="36" spans="1:31" ht="78.75" x14ac:dyDescent="0.25">
      <c r="A36" s="8">
        <v>32</v>
      </c>
      <c r="B36" s="56" t="s">
        <v>125</v>
      </c>
      <c r="C36" s="2" t="s">
        <v>126</v>
      </c>
      <c r="D36" s="2" t="s">
        <v>127</v>
      </c>
      <c r="E36" s="2" t="s">
        <v>128</v>
      </c>
      <c r="F36" s="137" t="s">
        <v>10</v>
      </c>
      <c r="G36" s="137">
        <v>150</v>
      </c>
      <c r="H36" s="138" t="s">
        <v>54</v>
      </c>
      <c r="I36" s="162">
        <v>10</v>
      </c>
      <c r="J36" s="140">
        <v>90</v>
      </c>
      <c r="K36" s="58"/>
      <c r="L36" s="12"/>
      <c r="M36" s="59"/>
      <c r="N36" s="60"/>
      <c r="O36" s="61"/>
      <c r="P36" s="62"/>
      <c r="Q36" s="63">
        <v>0</v>
      </c>
      <c r="R36" s="64"/>
      <c r="S36" s="65"/>
      <c r="T36" s="66"/>
      <c r="U36" s="64"/>
      <c r="V36" s="65"/>
      <c r="W36" s="66"/>
      <c r="X36" s="64"/>
      <c r="Y36" s="65"/>
      <c r="Z36" s="67"/>
      <c r="AA36" s="67"/>
      <c r="AB36" s="68">
        <f t="shared" si="12"/>
        <v>150</v>
      </c>
      <c r="AC36" s="69">
        <f t="shared" si="13"/>
        <v>0</v>
      </c>
      <c r="AD36" s="70">
        <f t="shared" si="14"/>
        <v>10</v>
      </c>
      <c r="AE36" s="70">
        <f t="shared" si="15"/>
        <v>90</v>
      </c>
    </row>
    <row r="37" spans="1:31" ht="157.5" x14ac:dyDescent="0.25">
      <c r="A37" s="8">
        <v>33</v>
      </c>
      <c r="B37" s="71" t="s">
        <v>129</v>
      </c>
      <c r="C37" s="72" t="s">
        <v>130</v>
      </c>
      <c r="D37" s="72" t="s">
        <v>131</v>
      </c>
      <c r="E37" s="72" t="s">
        <v>132</v>
      </c>
      <c r="F37" s="141" t="s">
        <v>10</v>
      </c>
      <c r="G37" s="141">
        <v>150</v>
      </c>
      <c r="H37" s="142" t="s">
        <v>11</v>
      </c>
      <c r="I37" s="150">
        <v>10</v>
      </c>
      <c r="J37" s="144">
        <v>90</v>
      </c>
      <c r="K37" s="119"/>
      <c r="L37" s="12"/>
      <c r="M37" s="74" t="s">
        <v>12</v>
      </c>
      <c r="N37" s="75">
        <v>120</v>
      </c>
      <c r="O37" s="76" t="s">
        <v>217</v>
      </c>
      <c r="P37" s="77">
        <v>298</v>
      </c>
      <c r="Q37" s="78">
        <v>0</v>
      </c>
      <c r="R37" s="79">
        <v>384</v>
      </c>
      <c r="S37" s="80"/>
      <c r="T37" s="81">
        <v>45</v>
      </c>
      <c r="U37" s="79">
        <v>793</v>
      </c>
      <c r="V37" s="80"/>
      <c r="W37" s="81">
        <v>45</v>
      </c>
      <c r="X37" s="79">
        <v>1145</v>
      </c>
      <c r="Y37" s="80"/>
      <c r="Z37" s="82">
        <v>45</v>
      </c>
      <c r="AA37" s="82" t="s">
        <v>218</v>
      </c>
      <c r="AB37" s="68">
        <f t="shared" si="12"/>
        <v>120</v>
      </c>
      <c r="AC37" s="69">
        <f t="shared" si="13"/>
        <v>7152</v>
      </c>
      <c r="AD37" s="70">
        <f t="shared" si="14"/>
        <v>10</v>
      </c>
      <c r="AE37" s="70">
        <f t="shared" si="15"/>
        <v>90</v>
      </c>
    </row>
    <row r="38" spans="1:31" ht="78.75" x14ac:dyDescent="0.25">
      <c r="A38" s="8">
        <v>34</v>
      </c>
      <c r="B38" s="115" t="s">
        <v>133</v>
      </c>
      <c r="C38" s="4" t="s">
        <v>134</v>
      </c>
      <c r="D38" s="4" t="s">
        <v>135</v>
      </c>
      <c r="E38" s="4" t="s">
        <v>136</v>
      </c>
      <c r="F38" s="159" t="s">
        <v>10</v>
      </c>
      <c r="G38" s="159">
        <v>120</v>
      </c>
      <c r="H38" s="159" t="s">
        <v>54</v>
      </c>
      <c r="I38" s="160">
        <v>10</v>
      </c>
      <c r="J38" s="161">
        <v>90</v>
      </c>
      <c r="K38" s="58" t="s">
        <v>166</v>
      </c>
      <c r="L38" s="12"/>
      <c r="M38" s="59"/>
      <c r="N38" s="60"/>
      <c r="O38" s="61"/>
      <c r="P38" s="62"/>
      <c r="Q38" s="63">
        <v>0</v>
      </c>
      <c r="R38" s="64"/>
      <c r="S38" s="65"/>
      <c r="T38" s="66"/>
      <c r="U38" s="64"/>
      <c r="V38" s="65"/>
      <c r="W38" s="66"/>
      <c r="X38" s="64"/>
      <c r="Y38" s="65"/>
      <c r="Z38" s="67"/>
      <c r="AA38" s="67"/>
      <c r="AB38" s="68">
        <f t="shared" si="12"/>
        <v>120</v>
      </c>
      <c r="AC38" s="69">
        <f t="shared" si="13"/>
        <v>0</v>
      </c>
      <c r="AD38" s="70">
        <f t="shared" si="14"/>
        <v>10</v>
      </c>
      <c r="AE38" s="70">
        <f t="shared" si="15"/>
        <v>90</v>
      </c>
    </row>
    <row r="39" spans="1:31" ht="63" x14ac:dyDescent="0.25">
      <c r="A39" s="8">
        <v>35</v>
      </c>
      <c r="B39" s="71" t="s">
        <v>143</v>
      </c>
      <c r="C39" s="72" t="s">
        <v>144</v>
      </c>
      <c r="D39" s="72" t="s">
        <v>145</v>
      </c>
      <c r="E39" s="72" t="s">
        <v>146</v>
      </c>
      <c r="F39" s="141" t="s">
        <v>50</v>
      </c>
      <c r="G39" s="141">
        <v>120</v>
      </c>
      <c r="H39" s="142" t="s">
        <v>54</v>
      </c>
      <c r="I39" s="150">
        <v>10</v>
      </c>
      <c r="J39" s="144">
        <v>90</v>
      </c>
      <c r="K39" s="119" t="s">
        <v>167</v>
      </c>
      <c r="L39" s="12"/>
      <c r="M39" s="74"/>
      <c r="N39" s="75"/>
      <c r="O39" s="76"/>
      <c r="P39" s="77"/>
      <c r="Q39" s="78">
        <v>0</v>
      </c>
      <c r="R39" s="79"/>
      <c r="S39" s="80"/>
      <c r="T39" s="81"/>
      <c r="U39" s="79"/>
      <c r="V39" s="80"/>
      <c r="W39" s="81"/>
      <c r="X39" s="79"/>
      <c r="Y39" s="80"/>
      <c r="Z39" s="82"/>
      <c r="AA39" s="82"/>
      <c r="AB39" s="68">
        <f t="shared" si="12"/>
        <v>120</v>
      </c>
      <c r="AC39" s="69">
        <f t="shared" si="13"/>
        <v>0</v>
      </c>
      <c r="AD39" s="70">
        <f t="shared" si="14"/>
        <v>10</v>
      </c>
      <c r="AE39" s="70">
        <f t="shared" si="15"/>
        <v>90</v>
      </c>
    </row>
    <row r="40" spans="1:31" s="117" customFormat="1" ht="76.5" customHeight="1" x14ac:dyDescent="0.25">
      <c r="A40" s="8">
        <v>36</v>
      </c>
      <c r="B40" s="120" t="s">
        <v>170</v>
      </c>
      <c r="C40" s="121" t="s">
        <v>171</v>
      </c>
      <c r="D40" s="121" t="s">
        <v>172</v>
      </c>
      <c r="E40" s="122" t="s">
        <v>173</v>
      </c>
      <c r="F40" s="163" t="s">
        <v>50</v>
      </c>
      <c r="G40" s="163">
        <v>150</v>
      </c>
      <c r="H40" s="164" t="s">
        <v>54</v>
      </c>
      <c r="I40" s="165">
        <v>5</v>
      </c>
      <c r="J40" s="166">
        <v>95</v>
      </c>
      <c r="K40" s="58"/>
      <c r="L40" s="12"/>
      <c r="M40" s="59" t="s">
        <v>12</v>
      </c>
      <c r="N40" s="60">
        <v>120</v>
      </c>
      <c r="O40" s="61" t="s">
        <v>14</v>
      </c>
      <c r="P40" s="62">
        <v>618</v>
      </c>
      <c r="Q40" s="63">
        <v>0</v>
      </c>
      <c r="R40" s="64"/>
      <c r="S40" s="65"/>
      <c r="T40" s="66"/>
      <c r="U40" s="64"/>
      <c r="V40" s="65"/>
      <c r="W40" s="66"/>
      <c r="X40" s="64">
        <v>909</v>
      </c>
      <c r="Y40" s="65"/>
      <c r="Z40" s="67">
        <v>45</v>
      </c>
      <c r="AA40" s="67" t="s">
        <v>218</v>
      </c>
      <c r="AB40" s="68">
        <f t="shared" si="12"/>
        <v>120</v>
      </c>
      <c r="AC40" s="69">
        <f t="shared" si="13"/>
        <v>14832</v>
      </c>
      <c r="AD40" s="70">
        <f t="shared" si="14"/>
        <v>5</v>
      </c>
      <c r="AE40" s="70">
        <f t="shared" si="14"/>
        <v>95</v>
      </c>
    </row>
    <row r="41" spans="1:31" ht="63.75" customHeight="1" x14ac:dyDescent="0.25">
      <c r="A41" s="8">
        <v>37</v>
      </c>
      <c r="B41" s="123" t="s">
        <v>174</v>
      </c>
      <c r="C41" s="124" t="s">
        <v>175</v>
      </c>
      <c r="D41" s="124" t="s">
        <v>176</v>
      </c>
      <c r="E41" s="125" t="s">
        <v>177</v>
      </c>
      <c r="F41" s="167" t="s">
        <v>50</v>
      </c>
      <c r="G41" s="167">
        <v>150</v>
      </c>
      <c r="H41" s="168" t="s">
        <v>54</v>
      </c>
      <c r="I41" s="169">
        <v>5</v>
      </c>
      <c r="J41" s="170">
        <v>95</v>
      </c>
      <c r="K41" s="73"/>
      <c r="L41" s="12"/>
      <c r="M41" s="74"/>
      <c r="N41" s="75"/>
      <c r="O41" s="76"/>
      <c r="P41" s="77"/>
      <c r="Q41" s="78">
        <v>0</v>
      </c>
      <c r="R41" s="79"/>
      <c r="S41" s="80"/>
      <c r="T41" s="81"/>
      <c r="U41" s="79"/>
      <c r="V41" s="80"/>
      <c r="W41" s="81"/>
      <c r="X41" s="79"/>
      <c r="Y41" s="80"/>
      <c r="Z41" s="82"/>
      <c r="AA41" s="82"/>
      <c r="AB41" s="68">
        <f t="shared" si="12"/>
        <v>150</v>
      </c>
      <c r="AC41" s="69">
        <f t="shared" si="13"/>
        <v>0</v>
      </c>
      <c r="AD41" s="70">
        <f t="shared" si="14"/>
        <v>5</v>
      </c>
      <c r="AE41" s="70">
        <f t="shared" si="14"/>
        <v>95</v>
      </c>
    </row>
    <row r="42" spans="1:31" ht="78.75" x14ac:dyDescent="0.25">
      <c r="A42" s="8">
        <v>38</v>
      </c>
      <c r="B42" s="126" t="s">
        <v>178</v>
      </c>
      <c r="C42" s="121" t="s">
        <v>179</v>
      </c>
      <c r="D42" s="121" t="s">
        <v>180</v>
      </c>
      <c r="E42" s="122" t="s">
        <v>181</v>
      </c>
      <c r="F42" s="163" t="s">
        <v>50</v>
      </c>
      <c r="G42" s="163">
        <v>150</v>
      </c>
      <c r="H42" s="164" t="s">
        <v>54</v>
      </c>
      <c r="I42" s="165">
        <v>5</v>
      </c>
      <c r="J42" s="166">
        <v>95</v>
      </c>
      <c r="K42" s="83"/>
      <c r="L42" s="12"/>
      <c r="M42" s="59" t="s">
        <v>12</v>
      </c>
      <c r="N42" s="60">
        <v>120</v>
      </c>
      <c r="O42" s="61" t="s">
        <v>14</v>
      </c>
      <c r="P42" s="62">
        <v>618</v>
      </c>
      <c r="Q42" s="63">
        <v>0</v>
      </c>
      <c r="R42" s="64"/>
      <c r="S42" s="65"/>
      <c r="T42" s="66"/>
      <c r="U42" s="64"/>
      <c r="V42" s="65"/>
      <c r="W42" s="66"/>
      <c r="X42" s="64">
        <v>909</v>
      </c>
      <c r="Y42" s="65"/>
      <c r="Z42" s="67">
        <v>45</v>
      </c>
      <c r="AA42" s="67" t="s">
        <v>218</v>
      </c>
      <c r="AB42" s="68">
        <f t="shared" si="12"/>
        <v>120</v>
      </c>
      <c r="AC42" s="69">
        <f t="shared" si="13"/>
        <v>14832</v>
      </c>
      <c r="AD42" s="70">
        <f t="shared" si="14"/>
        <v>5</v>
      </c>
      <c r="AE42" s="70">
        <f t="shared" si="14"/>
        <v>95</v>
      </c>
    </row>
    <row r="43" spans="1:31" ht="78.75" x14ac:dyDescent="0.25">
      <c r="A43" s="8">
        <v>39</v>
      </c>
      <c r="B43" s="123" t="s">
        <v>182</v>
      </c>
      <c r="C43" s="124" t="s">
        <v>183</v>
      </c>
      <c r="D43" s="124" t="s">
        <v>184</v>
      </c>
      <c r="E43" s="125" t="s">
        <v>185</v>
      </c>
      <c r="F43" s="167" t="s">
        <v>50</v>
      </c>
      <c r="G43" s="167">
        <v>150</v>
      </c>
      <c r="H43" s="168" t="s">
        <v>54</v>
      </c>
      <c r="I43" s="169">
        <v>5</v>
      </c>
      <c r="J43" s="170">
        <v>95</v>
      </c>
      <c r="K43" s="73"/>
      <c r="L43" s="12"/>
      <c r="M43" s="74"/>
      <c r="N43" s="75"/>
      <c r="O43" s="76"/>
      <c r="P43" s="77"/>
      <c r="Q43" s="78">
        <v>0</v>
      </c>
      <c r="R43" s="79"/>
      <c r="S43" s="80"/>
      <c r="T43" s="81"/>
      <c r="U43" s="79"/>
      <c r="V43" s="80"/>
      <c r="W43" s="81"/>
      <c r="X43" s="79"/>
      <c r="Y43" s="80"/>
      <c r="Z43" s="82"/>
      <c r="AA43" s="82"/>
      <c r="AB43" s="68">
        <f t="shared" si="12"/>
        <v>150</v>
      </c>
      <c r="AC43" s="69">
        <f t="shared" si="13"/>
        <v>0</v>
      </c>
      <c r="AD43" s="70">
        <f t="shared" ref="AD43:AE49" si="16">I43</f>
        <v>5</v>
      </c>
      <c r="AE43" s="70">
        <f t="shared" si="16"/>
        <v>95</v>
      </c>
    </row>
    <row r="44" spans="1:31" ht="78.75" x14ac:dyDescent="0.25">
      <c r="A44" s="8">
        <v>40</v>
      </c>
      <c r="B44" s="127" t="s">
        <v>186</v>
      </c>
      <c r="C44" s="128" t="s">
        <v>187</v>
      </c>
      <c r="D44" s="121" t="s">
        <v>188</v>
      </c>
      <c r="E44" s="129" t="s">
        <v>189</v>
      </c>
      <c r="F44" s="171" t="s">
        <v>50</v>
      </c>
      <c r="G44" s="171">
        <v>150</v>
      </c>
      <c r="H44" s="172" t="s">
        <v>54</v>
      </c>
      <c r="I44" s="173">
        <v>5</v>
      </c>
      <c r="J44" s="174">
        <v>95</v>
      </c>
      <c r="K44" s="83"/>
      <c r="L44" s="12"/>
      <c r="M44" s="59" t="s">
        <v>12</v>
      </c>
      <c r="N44" s="60">
        <v>120</v>
      </c>
      <c r="O44" s="61" t="s">
        <v>14</v>
      </c>
      <c r="P44" s="62">
        <v>618</v>
      </c>
      <c r="Q44" s="63">
        <v>0</v>
      </c>
      <c r="R44" s="64"/>
      <c r="S44" s="65"/>
      <c r="T44" s="66"/>
      <c r="U44" s="64"/>
      <c r="V44" s="65"/>
      <c r="W44" s="66"/>
      <c r="X44" s="64">
        <v>909</v>
      </c>
      <c r="Y44" s="65"/>
      <c r="Z44" s="67">
        <v>45</v>
      </c>
      <c r="AA44" s="67" t="s">
        <v>218</v>
      </c>
      <c r="AB44" s="68">
        <f t="shared" si="12"/>
        <v>120</v>
      </c>
      <c r="AC44" s="69">
        <f t="shared" si="13"/>
        <v>14832</v>
      </c>
      <c r="AD44" s="70">
        <f t="shared" si="16"/>
        <v>5</v>
      </c>
      <c r="AE44" s="70">
        <f t="shared" si="16"/>
        <v>95</v>
      </c>
    </row>
    <row r="45" spans="1:31" ht="78.75" x14ac:dyDescent="0.25">
      <c r="A45" s="8">
        <v>41</v>
      </c>
      <c r="B45" s="123" t="s">
        <v>190</v>
      </c>
      <c r="C45" s="124" t="s">
        <v>191</v>
      </c>
      <c r="D45" s="124" t="s">
        <v>192</v>
      </c>
      <c r="E45" s="125" t="s">
        <v>193</v>
      </c>
      <c r="F45" s="167" t="s">
        <v>50</v>
      </c>
      <c r="G45" s="167">
        <v>150</v>
      </c>
      <c r="H45" s="168" t="s">
        <v>54</v>
      </c>
      <c r="I45" s="169">
        <v>5</v>
      </c>
      <c r="J45" s="170">
        <v>95</v>
      </c>
      <c r="K45" s="73"/>
      <c r="L45" s="12"/>
      <c r="M45" s="74"/>
      <c r="N45" s="75"/>
      <c r="O45" s="76"/>
      <c r="P45" s="77"/>
      <c r="Q45" s="78">
        <v>0</v>
      </c>
      <c r="R45" s="79"/>
      <c r="S45" s="80"/>
      <c r="T45" s="81"/>
      <c r="U45" s="79"/>
      <c r="V45" s="80"/>
      <c r="W45" s="81"/>
      <c r="X45" s="79"/>
      <c r="Y45" s="80"/>
      <c r="Z45" s="82"/>
      <c r="AA45" s="82"/>
      <c r="AB45" s="68">
        <f t="shared" si="12"/>
        <v>150</v>
      </c>
      <c r="AC45" s="69">
        <f t="shared" si="13"/>
        <v>0</v>
      </c>
      <c r="AD45" s="70">
        <f t="shared" si="16"/>
        <v>5</v>
      </c>
      <c r="AE45" s="70">
        <f t="shared" si="16"/>
        <v>95</v>
      </c>
    </row>
    <row r="46" spans="1:31" ht="47.25" x14ac:dyDescent="0.25">
      <c r="A46" s="8">
        <v>42</v>
      </c>
      <c r="B46" s="126" t="s">
        <v>194</v>
      </c>
      <c r="C46" s="121" t="s">
        <v>195</v>
      </c>
      <c r="D46" s="130" t="s">
        <v>196</v>
      </c>
      <c r="E46" s="122" t="s">
        <v>197</v>
      </c>
      <c r="F46" s="163" t="s">
        <v>10</v>
      </c>
      <c r="G46" s="163">
        <v>150</v>
      </c>
      <c r="H46" s="164" t="s">
        <v>54</v>
      </c>
      <c r="I46" s="165">
        <v>10</v>
      </c>
      <c r="J46" s="166">
        <v>90</v>
      </c>
      <c r="K46" s="58"/>
      <c r="L46" s="12"/>
      <c r="M46" s="59"/>
      <c r="N46" s="60"/>
      <c r="O46" s="61"/>
      <c r="P46" s="62"/>
      <c r="Q46" s="63">
        <v>0</v>
      </c>
      <c r="R46" s="89"/>
      <c r="S46" s="90"/>
      <c r="T46" s="91"/>
      <c r="U46" s="89"/>
      <c r="V46" s="90"/>
      <c r="W46" s="91"/>
      <c r="X46" s="89"/>
      <c r="Y46" s="90"/>
      <c r="Z46" s="57"/>
      <c r="AA46" s="57"/>
      <c r="AB46" s="68">
        <f t="shared" si="12"/>
        <v>150</v>
      </c>
      <c r="AC46" s="69">
        <f t="shared" si="13"/>
        <v>0</v>
      </c>
      <c r="AD46" s="70">
        <f t="shared" si="16"/>
        <v>10</v>
      </c>
      <c r="AE46" s="70">
        <f t="shared" si="16"/>
        <v>90</v>
      </c>
    </row>
    <row r="47" spans="1:31" ht="78.75" x14ac:dyDescent="0.25">
      <c r="A47" s="8">
        <v>43</v>
      </c>
      <c r="B47" s="123" t="s">
        <v>198</v>
      </c>
      <c r="C47" s="131" t="s">
        <v>212</v>
      </c>
      <c r="D47" s="124" t="s">
        <v>199</v>
      </c>
      <c r="E47" s="125" t="s">
        <v>200</v>
      </c>
      <c r="F47" s="167" t="s">
        <v>50</v>
      </c>
      <c r="G47" s="167">
        <v>150</v>
      </c>
      <c r="H47" s="168" t="s">
        <v>48</v>
      </c>
      <c r="I47" s="169">
        <v>10</v>
      </c>
      <c r="J47" s="170">
        <v>90</v>
      </c>
      <c r="K47" s="73" t="s">
        <v>201</v>
      </c>
      <c r="L47" s="12"/>
      <c r="M47" s="74"/>
      <c r="N47" s="75"/>
      <c r="O47" s="76"/>
      <c r="P47" s="77"/>
      <c r="Q47" s="78">
        <v>0</v>
      </c>
      <c r="R47" s="79"/>
      <c r="S47" s="80"/>
      <c r="T47" s="81"/>
      <c r="U47" s="79"/>
      <c r="V47" s="80"/>
      <c r="W47" s="81"/>
      <c r="X47" s="79"/>
      <c r="Y47" s="80"/>
      <c r="Z47" s="82"/>
      <c r="AA47" s="82"/>
      <c r="AB47" s="68">
        <f t="shared" si="12"/>
        <v>150</v>
      </c>
      <c r="AC47" s="69">
        <f t="shared" si="13"/>
        <v>0</v>
      </c>
      <c r="AD47" s="70">
        <f t="shared" si="16"/>
        <v>10</v>
      </c>
      <c r="AE47" s="70">
        <f t="shared" si="16"/>
        <v>90</v>
      </c>
    </row>
    <row r="48" spans="1:31" ht="47.25" x14ac:dyDescent="0.25">
      <c r="A48" s="8">
        <v>44</v>
      </c>
      <c r="B48" s="126" t="s">
        <v>202</v>
      </c>
      <c r="C48" s="121" t="s">
        <v>203</v>
      </c>
      <c r="D48" s="121" t="s">
        <v>204</v>
      </c>
      <c r="E48" s="122" t="s">
        <v>205</v>
      </c>
      <c r="F48" s="163" t="s">
        <v>10</v>
      </c>
      <c r="G48" s="163">
        <v>120</v>
      </c>
      <c r="H48" s="164" t="s">
        <v>206</v>
      </c>
      <c r="I48" s="165">
        <v>20</v>
      </c>
      <c r="J48" s="166">
        <v>90</v>
      </c>
      <c r="K48" s="58"/>
      <c r="L48" s="12"/>
      <c r="M48" s="56"/>
      <c r="N48" s="85"/>
      <c r="O48" s="86"/>
      <c r="P48" s="87"/>
      <c r="Q48" s="88">
        <v>0</v>
      </c>
      <c r="R48" s="89"/>
      <c r="S48" s="90"/>
      <c r="T48" s="91"/>
      <c r="U48" s="89"/>
      <c r="V48" s="90"/>
      <c r="W48" s="91"/>
      <c r="X48" s="89"/>
      <c r="Y48" s="90"/>
      <c r="Z48" s="57"/>
      <c r="AA48" s="57"/>
      <c r="AB48" s="68">
        <f t="shared" si="12"/>
        <v>120</v>
      </c>
      <c r="AC48" s="69">
        <f t="shared" si="13"/>
        <v>0</v>
      </c>
      <c r="AD48" s="70">
        <f t="shared" si="16"/>
        <v>20</v>
      </c>
      <c r="AE48" s="70">
        <f t="shared" si="16"/>
        <v>90</v>
      </c>
    </row>
    <row r="49" spans="1:31" ht="94.5" x14ac:dyDescent="0.25">
      <c r="A49" s="8">
        <v>45</v>
      </c>
      <c r="B49" s="123" t="s">
        <v>207</v>
      </c>
      <c r="C49" s="124" t="s">
        <v>208</v>
      </c>
      <c r="D49" s="124" t="s">
        <v>209</v>
      </c>
      <c r="E49" s="124" t="s">
        <v>210</v>
      </c>
      <c r="F49" s="167" t="s">
        <v>50</v>
      </c>
      <c r="G49" s="167">
        <v>150</v>
      </c>
      <c r="H49" s="168" t="s">
        <v>213</v>
      </c>
      <c r="I49" s="169">
        <v>5</v>
      </c>
      <c r="J49" s="170">
        <v>95</v>
      </c>
      <c r="K49" s="132" t="s">
        <v>211</v>
      </c>
      <c r="L49" s="12"/>
      <c r="M49" s="74" t="s">
        <v>12</v>
      </c>
      <c r="N49" s="75">
        <v>150</v>
      </c>
      <c r="O49" s="76" t="s">
        <v>14</v>
      </c>
      <c r="P49" s="77">
        <v>4399</v>
      </c>
      <c r="Q49" s="78">
        <v>6930</v>
      </c>
      <c r="R49" s="79"/>
      <c r="S49" s="80"/>
      <c r="T49" s="81"/>
      <c r="U49" s="79"/>
      <c r="V49" s="80"/>
      <c r="W49" s="81"/>
      <c r="X49" s="79"/>
      <c r="Y49" s="80"/>
      <c r="Z49" s="82"/>
      <c r="AA49" s="82" t="s">
        <v>218</v>
      </c>
      <c r="AB49" s="68">
        <f t="shared" si="12"/>
        <v>150</v>
      </c>
      <c r="AC49" s="69">
        <f t="shared" si="13"/>
        <v>112506</v>
      </c>
      <c r="AD49" s="70">
        <f t="shared" si="16"/>
        <v>5</v>
      </c>
      <c r="AE49" s="70">
        <f t="shared" si="16"/>
        <v>95</v>
      </c>
    </row>
    <row r="50" spans="1:31" x14ac:dyDescent="0.25">
      <c r="A50" s="8"/>
      <c r="AB50" s="3"/>
      <c r="AC50" s="3"/>
    </row>
    <row r="51" spans="1:31" x14ac:dyDescent="0.25">
      <c r="A51" s="8"/>
      <c r="AB51" s="3"/>
      <c r="AC51" s="3"/>
    </row>
    <row r="52" spans="1:31" x14ac:dyDescent="0.25">
      <c r="AB52" s="3"/>
      <c r="AC52" s="3"/>
    </row>
    <row r="53" spans="1:31" x14ac:dyDescent="0.25">
      <c r="AB53" s="3"/>
      <c r="AC53" s="3"/>
    </row>
    <row r="54" spans="1:31" x14ac:dyDescent="0.25">
      <c r="AB54" s="3"/>
      <c r="AC54" s="3"/>
    </row>
    <row r="55" spans="1:31" x14ac:dyDescent="0.25">
      <c r="AB55" s="3"/>
      <c r="AC55" s="3"/>
    </row>
    <row r="56" spans="1:31" x14ac:dyDescent="0.25">
      <c r="AB56" s="3"/>
      <c r="AC56" s="3"/>
    </row>
    <row r="57" spans="1:31" x14ac:dyDescent="0.25">
      <c r="AB57" s="3"/>
      <c r="AC57" s="3"/>
    </row>
    <row r="58" spans="1:31" x14ac:dyDescent="0.25">
      <c r="AB58" s="3"/>
      <c r="AC58" s="3"/>
    </row>
    <row r="59" spans="1:31" x14ac:dyDescent="0.25">
      <c r="AB59" s="3"/>
      <c r="AC59" s="3"/>
    </row>
    <row r="60" spans="1:31" x14ac:dyDescent="0.25">
      <c r="AB60" s="3"/>
      <c r="AC60" s="3"/>
    </row>
    <row r="61" spans="1:31" x14ac:dyDescent="0.25">
      <c r="AB61" s="3"/>
      <c r="AC61" s="3"/>
    </row>
    <row r="62" spans="1:31" x14ac:dyDescent="0.25">
      <c r="AB62" s="3"/>
      <c r="AC62" s="3"/>
    </row>
    <row r="63" spans="1:31" x14ac:dyDescent="0.25">
      <c r="AB63" s="3"/>
      <c r="AC63" s="3"/>
    </row>
    <row r="64" spans="1:31"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sheetData>
  <mergeCells count="5">
    <mergeCell ref="A1:K1"/>
    <mergeCell ref="M2:Q3"/>
    <mergeCell ref="R3:Z3"/>
    <mergeCell ref="I3:J3"/>
    <mergeCell ref="AB3:AE3"/>
  </mergeCells>
  <conditionalFormatting sqref="AB13:AB15 AB5 AB18:AB26">
    <cfRule type="expression" dxfId="9" priority="133">
      <formula>N5&gt;G5</formula>
    </cfRule>
    <cfRule type="expression" priority="134">
      <formula>$N$5&gt;$G$5</formula>
    </cfRule>
  </conditionalFormatting>
  <conditionalFormatting sqref="AB7:AB12">
    <cfRule type="expression" dxfId="8" priority="21">
      <formula>N7&gt;G7</formula>
    </cfRule>
    <cfRule type="expression" priority="22">
      <formula>$N$5&gt;$G$5</formula>
    </cfRule>
  </conditionalFormatting>
  <conditionalFormatting sqref="AB6">
    <cfRule type="expression" dxfId="7" priority="19">
      <formula>N6&gt;G6</formula>
    </cfRule>
    <cfRule type="expression" priority="20">
      <formula>$N$5&gt;$G$5</formula>
    </cfRule>
  </conditionalFormatting>
  <conditionalFormatting sqref="AB16">
    <cfRule type="expression" dxfId="6" priority="17">
      <formula>N16&gt;G16</formula>
    </cfRule>
    <cfRule type="expression" priority="18">
      <formula>$N$5&gt;$G$5</formula>
    </cfRule>
  </conditionalFormatting>
  <conditionalFormatting sqref="AB17">
    <cfRule type="expression" dxfId="5" priority="15">
      <formula>N17&gt;G17</formula>
    </cfRule>
    <cfRule type="expression" priority="16">
      <formula>$N$5&gt;$G$5</formula>
    </cfRule>
  </conditionalFormatting>
  <conditionalFormatting sqref="AB27:AB39">
    <cfRule type="expression" dxfId="4" priority="11">
      <formula>N27&gt;G27</formula>
    </cfRule>
    <cfRule type="expression" priority="12">
      <formula>$N$5&gt;$G$5</formula>
    </cfRule>
  </conditionalFormatting>
  <conditionalFormatting sqref="AB47:AB49">
    <cfRule type="expression" dxfId="3" priority="7">
      <formula>N47&gt;G47</formula>
    </cfRule>
    <cfRule type="expression" priority="8">
      <formula>$N$5&gt;$G$5</formula>
    </cfRule>
  </conditionalFormatting>
  <conditionalFormatting sqref="AB41:AB45">
    <cfRule type="expression" dxfId="2" priority="5">
      <formula>N41&gt;G41</formula>
    </cfRule>
    <cfRule type="expression" priority="6">
      <formula>$N$5&gt;$G$5</formula>
    </cfRule>
  </conditionalFormatting>
  <conditionalFormatting sqref="AB40">
    <cfRule type="expression" dxfId="1" priority="3">
      <formula>N40&gt;G40</formula>
    </cfRule>
    <cfRule type="expression" priority="4">
      <formula>$N$5&gt;$G$5</formula>
    </cfRule>
  </conditionalFormatting>
  <conditionalFormatting sqref="AB46">
    <cfRule type="expression" dxfId="0" priority="1">
      <formula>N46&gt;G46</formula>
    </cfRule>
    <cfRule type="expression" priority="2">
      <formula>$N$5&gt;$G$5</formula>
    </cfRule>
  </conditionalFormatting>
  <dataValidations count="4">
    <dataValidation type="list" allowBlank="1" showInputMessage="1" showErrorMessage="1" sqref="F6:F28 F40:F49">
      <formula1>"YES, NO"</formula1>
    </dataValidation>
    <dataValidation type="list" allowBlank="1" showInputMessage="1" showErrorMessage="1" sqref="M6:M25 M40:M49">
      <formula1>"Yes, No"</formula1>
    </dataValidation>
    <dataValidation type="decimal" showInputMessage="1" showErrorMessage="1" sqref="Q6:Q49">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2017-11-29T19:47:48Z</cp:lastPrinted>
  <dcterms:created xsi:type="dcterms:W3CDTF">2017-01-24T17:19:42Z</dcterms:created>
  <dcterms:modified xsi:type="dcterms:W3CDTF">2019-02-01T17:25:18Z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