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231"/>
  <workbookPr defaultThemeVersion="124226"/>
  <mc:AlternateContent xmlns:mc="http://schemas.openxmlformats.org/markup-compatibility/2006">
    <mc:Choice Requires="x15">
      <x15ac:absPath xmlns:x15ac="http://schemas.microsoft.com/office/spreadsheetml/2010/11/ac" url="C:\Users\Hannah\AppData\Local\Microsoft\Windows\INetCache\Content.Outlook\2HXVRL81\"/>
    </mc:Choice>
  </mc:AlternateContent>
  <xr:revisionPtr revIDLastSave="0" documentId="13_ncr:1_{A60546A2-349C-4E8B-B092-C23EDD305B6E}" xr6:coauthVersionLast="40" xr6:coauthVersionMax="40"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12" i="4" l="1"/>
  <c r="AE12" i="4" l="1"/>
  <c r="AD12" i="4"/>
  <c r="AB12"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7" i="4"/>
  <c r="AD17" i="4"/>
  <c r="AC17" i="4"/>
  <c r="AB17" i="4"/>
  <c r="AE16" i="4"/>
  <c r="AD16" i="4"/>
  <c r="AC16" i="4"/>
  <c r="AB16" i="4"/>
  <c r="AE6" i="4" l="1"/>
  <c r="AD6" i="4"/>
  <c r="AC6" i="4"/>
  <c r="AB6" i="4"/>
  <c r="AB7" i="4" l="1"/>
  <c r="AC7" i="4"/>
  <c r="AD7" i="4"/>
  <c r="AE7" i="4"/>
  <c r="AB8" i="4"/>
  <c r="AC8" i="4"/>
  <c r="AD8" i="4"/>
  <c r="AE8" i="4"/>
  <c r="AE15" i="4" l="1"/>
  <c r="AE14" i="4"/>
  <c r="AE13" i="4"/>
  <c r="AE11" i="4"/>
  <c r="AE10" i="4"/>
  <c r="AE9" i="4"/>
  <c r="AD15" i="4"/>
  <c r="AD14" i="4"/>
  <c r="AD13" i="4"/>
  <c r="AD11" i="4"/>
  <c r="AD10" i="4"/>
  <c r="AD9" i="4"/>
  <c r="AC15" i="4"/>
  <c r="AC14" i="4"/>
  <c r="AC13" i="4"/>
  <c r="AC11" i="4"/>
  <c r="AC10" i="4"/>
  <c r="AC9" i="4"/>
  <c r="AB11" i="4"/>
  <c r="AB10" i="4"/>
  <c r="AB9"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15" i="4"/>
  <c r="AB14" i="4"/>
  <c r="AB13" i="4"/>
  <c r="AB5" i="4" l="1"/>
  <c r="AC5" i="4"/>
  <c r="AD5" i="4"/>
  <c r="AE5" i="4"/>
</calcChain>
</file>

<file path=xl/sharedStrings.xml><?xml version="1.0" encoding="utf-8"?>
<sst xmlns="http://schemas.openxmlformats.org/spreadsheetml/2006/main" count="134" uniqueCount="83">
  <si>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</si>
  <si>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</si>
  <si>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</si>
  <si>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</si>
  <si>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</si>
  <si>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</si>
  <si>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</si>
  <si>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</si>
  <si>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</si>
  <si>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</si>
  <si>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</si>
  <si>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</si>
  <si>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</si>
  <si>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</si>
  <si>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</si>
  <si>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</si>
  <si>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</si>
  <si>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</si>
  <si>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</si>
  <si>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</si>
  <si>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</si>
  <si>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</si>
  <si>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</si>
  <si>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</si>
  <si>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</si>
  <si>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</si>
  <si>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</si>
  <si>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</si>
  <si>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</si>
  <si>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</si>
  <si>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</si>
  <si>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</si>
  <si>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</si>
  <si>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</si>
  <si>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</si>
  <si>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</si>
  <si>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</si>
  <si>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</si>
  <si>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</si>
  <si>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</si>
  <si>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</si>
  <si>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DOLD1714</t>
  </si>
  <si>
    <t>7225 170th Avenue NE Suite 110, Redmond, WA 98052</t>
  </si>
  <si>
    <t>Sherry Nowak  360-902-7085 snowak@dol.wa.gov</t>
  </si>
  <si>
    <t>Install per site map and LCON</t>
  </si>
  <si>
    <t>City-VAN</t>
  </si>
  <si>
    <t>415 W6th Street, Vancouver WA 98660</t>
  </si>
  <si>
    <t>Mike Vidito mike.vidito@cityofvancouver.us (360) 784-2217</t>
  </si>
  <si>
    <t>Extend DEMARC to 3rd floor Server room per LCON</t>
  </si>
  <si>
    <t>NO</t>
  </si>
  <si>
    <t>PE-WAL3606 / ESD3601 / DSHS2064</t>
  </si>
  <si>
    <t>Chris Lattin                                                   Clattin@esd.wa.gov                               Dan Torhjelm                                  TORHJDB@dshs.wa.gov             509.363.4711</t>
  </si>
  <si>
    <t>1530 Stevens St, Walla Walla, WA 99362</t>
  </si>
  <si>
    <t xml:space="preserve">1530 Stevens LAN Room </t>
  </si>
  <si>
    <t>100M</t>
  </si>
  <si>
    <t>LNIBLV</t>
  </si>
  <si>
    <t>616 120th Ave. NE  Bellevue, WA 98005-3078</t>
  </si>
  <si>
    <t>Jerry Swenson                                           360-902-5993  swej235@lni.wa.gov          Building Contact: Susy Johnson                    425-990-1449</t>
  </si>
  <si>
    <t>LAN Room, Bldg, 616</t>
  </si>
  <si>
    <t>PE-FHR2801 / CNTY28</t>
  </si>
  <si>
    <t>350 Court St, Friday Harbor, WA 98250-7901</t>
  </si>
  <si>
    <t>This is to be a primary circuit. It cannot use the same path as the backup circuit, currently a point to point microwave circuit. The primary circuit is preferred to be a hardline to give true redundancy to this location. The ASV needs to show the proposed solution does not utilize Microwave point to point connectivity that is the same as the current redundant circuit.</t>
  </si>
  <si>
    <t>Main computer room PER LCON direction</t>
  </si>
  <si>
    <t>DSHS2022</t>
  </si>
  <si>
    <t>609 Speyers Road, Selah, WA  98942</t>
  </si>
  <si>
    <t>Rodney Kluever                                      509-698-1284                                             rodney.kluever@dshs.wa.gov;     Building contact: John Muircroft 509-698-1266</t>
  </si>
  <si>
    <t>LAN Room, Bldg 609.  DMARC to be located no further than 10 feet of DSHS Router.</t>
  </si>
  <si>
    <r>
      <t xml:space="preserve">This is to be the Primary circuit at this site.  </t>
    </r>
    <r>
      <rPr>
        <b/>
        <sz val="12"/>
        <color theme="1"/>
        <rFont val="Calibri"/>
        <family val="2"/>
        <scheme val="minor"/>
      </rPr>
      <t>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</si>
  <si>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1000M (1G)</t>
  </si>
  <si>
    <t>This is to be the Primary circuit at this site.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t>
  </si>
  <si>
    <t>DSHS4009</t>
  </si>
  <si>
    <t>15230 15th Avenue Northeast, Shoreline, WA  98155</t>
  </si>
  <si>
    <t>Scott Zimmerman                                      206-361-3088                                                   scott.zimmerman@dshs.wa.gov;  Building contact:  Steve Hardy 206-361-3199</t>
  </si>
  <si>
    <t>LAN Room, Bldg 15230.  DMARC to be located no further than 10 feet of DSHS Router.</t>
  </si>
  <si>
    <r>
      <t xml:space="preserve">This is to be the Primary circuit at this site. </t>
    </r>
    <r>
      <rPr>
        <b/>
        <sz val="12"/>
        <color theme="1"/>
        <rFont val="Calibri"/>
        <family val="2"/>
        <scheme val="minor"/>
      </rPr>
      <t xml:space="preserve"> Site contact must be called as this is an escort only site. ***Vendor should provide, in initial response, proposed design for how the service is to be delivered to the site to include the complete physical route from the vendor’s equipment in the SDC to the vendor’s POP at the customer’s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r>
  </si>
  <si>
    <t>DSHS5004</t>
  </si>
  <si>
    <t xml:space="preserve">2120 Ryan Road, Buckley, WA  98321 </t>
  </si>
  <si>
    <t>Chris Sargent                                               360.829.4853 cell (360) 688-6886  SARGECA@dshs.wa.gov;               Building contact:  Scott Ward  360-829-3052</t>
  </si>
  <si>
    <t>LAN Room, Bldg 2120.    DMARC to be located no further than 10 feet of DSHS Router.</t>
  </si>
  <si>
    <t xml:space="preserve">Norm Varsovia 
360-370-7412 
NormV@sanjuanco.com
</t>
  </si>
  <si>
    <t>Evaluation Model for Solicitation Number N19-RFQ-033</t>
  </si>
  <si>
    <t>yes</t>
  </si>
  <si>
    <t>30-90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</si>
</sst>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0">
    <xf numFmtId="0" fontId="0" fillId="0" borderId="0" xfId="0"/>
    <xf numFmtId="0" fontId="7" fillId="0" borderId="15" xfId="0" applyFont="1" applyBorder="1" applyAlignment="1">
      <alignment horizontal="left" vertical="top" wrapText="1"/>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69"/>
  <sheetViews>
    <sheetView tabSelected="1" zoomScale="70" zoomScaleNormal="70" workbookViewId="0">
      <selection activeCell="Z17" sqref="Z17"/>
    </sheetView>
  </sheetViews>
  <sheetFormatPr defaultColWidth="8.85546875" defaultRowHeight="15.75" x14ac:dyDescent="0.25"/>
  <cols>
    <col min="1" max="1" width="3.7109375" style="3" customWidth="1"/>
    <col min="2" max="2" width="21.85546875" style="3" customWidth="1"/>
    <col min="3" max="3" width="35.140625" style="3" customWidth="1"/>
    <col min="4" max="4" width="32.85546875" style="3" customWidth="1"/>
    <col min="5" max="5" width="42.42578125" style="3" customWidth="1"/>
    <col min="6" max="6" width="10.140625" style="3" customWidth="1"/>
    <col min="7" max="7" width="12.28515625" style="3" customWidth="1"/>
    <col min="8" max="8" width="13.28515625" style="3" customWidth="1"/>
    <col min="9" max="10" width="11.42578125" style="3" customWidth="1"/>
    <col min="11" max="11" width="37.140625" style="3" customWidth="1"/>
    <col min="12" max="12" width="3.7109375" style="3" customWidth="1"/>
    <col min="13" max="13" width="15.42578125" style="3" customWidth="1"/>
    <col min="14" max="15" width="21" style="4" customWidth="1"/>
    <col min="16" max="17" width="12.140625" style="5" customWidth="1"/>
    <col min="18" max="19" width="13" style="5" customWidth="1"/>
    <col min="20" max="20" width="16.140625" style="3" customWidth="1"/>
    <col min="21" max="22" width="13" style="5" customWidth="1"/>
    <col min="23" max="23" width="16.140625" style="3" customWidth="1"/>
    <col min="24" max="25" width="13" style="5" customWidth="1"/>
    <col min="26" max="26" width="16.140625" style="3" customWidth="1"/>
    <col min="27" max="27" width="37.140625" style="3" customWidth="1"/>
    <col min="28" max="28" width="9.42578125" style="80" customWidth="1"/>
    <col min="29" max="29" width="11.85546875" style="80" customWidth="1"/>
    <col min="30" max="30" width="9.42578125" style="3" customWidth="1"/>
    <col min="31" max="16384" width="8.85546875" style="3"/>
  </cols>
  <sheetData>
    <row r="1" spans="1:31" ht="52.9" customHeight="1" thickBot="1" x14ac:dyDescent="0.3">
      <c r="A1" s="109" t="s">
        <v>80</v>
      </c>
      <c r="B1" s="109"/>
      <c r="C1" s="109"/>
      <c r="D1" s="109"/>
      <c r="E1" s="109"/>
      <c r="F1" s="109"/>
      <c r="G1" s="109"/>
      <c r="H1" s="109"/>
      <c r="I1" s="109"/>
      <c r="J1" s="109"/>
      <c r="K1" s="109"/>
      <c r="AB1" s="6"/>
      <c r="AC1" s="6"/>
    </row>
    <row r="2" spans="1:31" ht="52.9" customHeight="1" thickBot="1" x14ac:dyDescent="0.3">
      <c r="A2" s="7"/>
      <c r="B2" s="8" t="s">
        <v>1</v>
      </c>
      <c r="C2" s="9"/>
      <c r="D2" s="9"/>
      <c r="E2" s="9"/>
      <c r="F2" s="9"/>
      <c r="G2" s="9"/>
      <c r="H2" s="9"/>
      <c r="I2" s="9"/>
      <c r="J2" s="9"/>
      <c r="K2" s="10"/>
      <c r="L2" s="11"/>
      <c r="M2" s="110" t="s">
        <v>2</v>
      </c>
      <c r="N2" s="111"/>
      <c r="O2" s="111"/>
      <c r="P2" s="111"/>
      <c r="Q2" s="111"/>
      <c r="R2" s="12"/>
      <c r="S2" s="12"/>
      <c r="T2" s="12"/>
      <c r="U2" s="12"/>
      <c r="V2" s="12"/>
      <c r="W2" s="12"/>
      <c r="X2" s="12"/>
      <c r="Y2" s="12"/>
      <c r="Z2" s="13"/>
      <c r="AA2" s="14"/>
      <c r="AB2" s="15"/>
      <c r="AC2" s="15"/>
    </row>
    <row r="3" spans="1:31" s="21" customFormat="1" ht="19.5" customHeight="1" thickBot="1" x14ac:dyDescent="0.3">
      <c r="A3" s="16"/>
      <c r="B3" s="17"/>
      <c r="C3" s="18"/>
      <c r="D3" s="18"/>
      <c r="E3" s="18"/>
      <c r="F3" s="18"/>
      <c r="G3" s="18"/>
      <c r="H3" s="18"/>
      <c r="I3" s="117" t="s">
        <v>19</v>
      </c>
      <c r="J3" s="118"/>
      <c r="K3" s="19"/>
      <c r="L3" s="14"/>
      <c r="M3" s="112"/>
      <c r="N3" s="113"/>
      <c r="O3" s="113"/>
      <c r="P3" s="113"/>
      <c r="Q3" s="113"/>
      <c r="R3" s="114" t="s">
        <v>39</v>
      </c>
      <c r="S3" s="115"/>
      <c r="T3" s="115"/>
      <c r="U3" s="115"/>
      <c r="V3" s="115"/>
      <c r="W3" s="115"/>
      <c r="X3" s="115"/>
      <c r="Y3" s="115"/>
      <c r="Z3" s="116"/>
      <c r="AA3" s="20"/>
      <c r="AB3" s="119" t="s">
        <v>25</v>
      </c>
      <c r="AC3" s="119"/>
      <c r="AD3" s="119"/>
      <c r="AE3" s="119"/>
    </row>
    <row r="4" spans="1:31" s="21" customFormat="1" ht="79.5" thickBot="1" x14ac:dyDescent="0.3">
      <c r="A4" s="16"/>
      <c r="B4" s="22" t="s">
        <v>4</v>
      </c>
      <c r="C4" s="23" t="s">
        <v>13</v>
      </c>
      <c r="D4" s="23" t="s">
        <v>3</v>
      </c>
      <c r="E4" s="23" t="s">
        <v>6</v>
      </c>
      <c r="F4" s="23" t="s">
        <v>5</v>
      </c>
      <c r="G4" s="24" t="s">
        <v>20</v>
      </c>
      <c r="H4" s="23" t="s">
        <v>16</v>
      </c>
      <c r="I4" s="22" t="s">
        <v>21</v>
      </c>
      <c r="J4" s="25" t="s">
        <v>24</v>
      </c>
      <c r="K4" s="25" t="s">
        <v>40</v>
      </c>
      <c r="L4" s="14"/>
      <c r="M4" s="26" t="s">
        <v>17</v>
      </c>
      <c r="N4" s="27" t="s">
        <v>28</v>
      </c>
      <c r="O4" s="28" t="s">
        <v>38</v>
      </c>
      <c r="P4" s="29" t="s">
        <v>26</v>
      </c>
      <c r="Q4" s="30" t="s">
        <v>27</v>
      </c>
      <c r="R4" s="31" t="s">
        <v>29</v>
      </c>
      <c r="S4" s="32" t="s">
        <v>30</v>
      </c>
      <c r="T4" s="33" t="s">
        <v>31</v>
      </c>
      <c r="U4" s="31" t="s">
        <v>32</v>
      </c>
      <c r="V4" s="32" t="s">
        <v>33</v>
      </c>
      <c r="W4" s="33" t="s">
        <v>34</v>
      </c>
      <c r="X4" s="31" t="s">
        <v>35</v>
      </c>
      <c r="Y4" s="32" t="s">
        <v>36</v>
      </c>
      <c r="Z4" s="34" t="s">
        <v>37</v>
      </c>
      <c r="AA4" s="25" t="s">
        <v>18</v>
      </c>
      <c r="AB4" s="35" t="s">
        <v>22</v>
      </c>
      <c r="AC4" s="35" t="s">
        <v>23</v>
      </c>
      <c r="AD4" s="35" t="s">
        <v>21</v>
      </c>
      <c r="AE4" s="35" t="s">
        <v>24</v>
      </c>
    </row>
    <row r="5" spans="1:31" ht="78.75" customHeight="1" x14ac:dyDescent="0.25">
      <c r="A5" s="7">
        <v>1</v>
      </c>
      <c r="B5" s="36" t="s">
        <v>7</v>
      </c>
      <c r="C5" s="37" t="s">
        <v>8</v>
      </c>
      <c r="D5" s="37" t="s">
        <v>9</v>
      </c>
      <c r="E5" s="37" t="s">
        <v>0</v>
      </c>
      <c r="F5" s="37" t="s">
        <v>10</v>
      </c>
      <c r="G5" s="37">
        <v>120</v>
      </c>
      <c r="H5" s="38" t="s">
        <v>11</v>
      </c>
      <c r="I5" s="39">
        <v>10</v>
      </c>
      <c r="J5" s="40">
        <v>90</v>
      </c>
      <c r="K5" s="41" t="s">
        <v>15</v>
      </c>
      <c r="L5" s="11"/>
      <c r="M5" s="42" t="s">
        <v>12</v>
      </c>
      <c r="N5" s="43">
        <v>20</v>
      </c>
      <c r="O5" s="44" t="s">
        <v>14</v>
      </c>
      <c r="P5" s="45">
        <v>500</v>
      </c>
      <c r="Q5" s="46">
        <v>1000</v>
      </c>
      <c r="R5" s="47">
        <v>500</v>
      </c>
      <c r="S5" s="48">
        <v>1000</v>
      </c>
      <c r="T5" s="49">
        <v>20</v>
      </c>
      <c r="U5" s="47">
        <v>1000</v>
      </c>
      <c r="V5" s="48">
        <v>5000</v>
      </c>
      <c r="W5" s="49">
        <v>20</v>
      </c>
      <c r="X5" s="47">
        <v>1800</v>
      </c>
      <c r="Y5" s="48">
        <v>10000</v>
      </c>
      <c r="Z5" s="50">
        <v>45</v>
      </c>
      <c r="AA5" s="51"/>
      <c r="AB5" s="40">
        <f t="shared" ref="AB5" si="0">IF(ISBLANK(N5),G5,N5)</f>
        <v>20</v>
      </c>
      <c r="AC5" s="52">
        <f>24*P5+Q5</f>
        <v>13000</v>
      </c>
      <c r="AD5" s="40">
        <f t="shared" ref="AD5:AE15" si="1">I5</f>
        <v>10</v>
      </c>
      <c r="AE5" s="40">
        <f t="shared" si="1"/>
        <v>90</v>
      </c>
    </row>
    <row r="6" spans="1:31" ht="79.5" customHeight="1" x14ac:dyDescent="0.25">
      <c r="A6" s="7">
        <v>2</v>
      </c>
      <c r="B6" s="1" t="s">
        <v>41</v>
      </c>
      <c r="C6" s="2" t="s">
        <v>42</v>
      </c>
      <c r="D6" s="2" t="s">
        <v>43</v>
      </c>
      <c r="E6" s="2" t="s">
        <v>44</v>
      </c>
      <c r="F6" s="2" t="s">
        <v>10</v>
      </c>
      <c r="G6" s="2">
        <v>100</v>
      </c>
      <c r="H6" s="53" t="s">
        <v>11</v>
      </c>
      <c r="I6" s="54">
        <v>10</v>
      </c>
      <c r="J6" s="55">
        <v>90</v>
      </c>
      <c r="K6" s="56"/>
      <c r="L6" s="11"/>
      <c r="M6" s="54"/>
      <c r="N6" s="57"/>
      <c r="O6" s="58"/>
      <c r="P6" s="59"/>
      <c r="Q6" s="60">
        <v>0</v>
      </c>
      <c r="R6" s="61"/>
      <c r="S6" s="62"/>
      <c r="T6" s="63"/>
      <c r="U6" s="61"/>
      <c r="V6" s="62"/>
      <c r="W6" s="63"/>
      <c r="X6" s="61"/>
      <c r="Y6" s="62"/>
      <c r="Z6" s="55"/>
      <c r="AA6" s="55"/>
      <c r="AB6" s="64">
        <f t="shared" ref="AB6:AB12" si="2">IF(ISBLANK(N6),G6,N6)</f>
        <v>100</v>
      </c>
      <c r="AC6" s="65">
        <f t="shared" ref="AC6:AC15" si="3">24*P6+Q6</f>
        <v>0</v>
      </c>
      <c r="AD6" s="64">
        <f t="shared" si="1"/>
        <v>10</v>
      </c>
      <c r="AE6" s="64">
        <f t="shared" si="1"/>
        <v>90</v>
      </c>
    </row>
    <row r="7" spans="1:31" ht="79.5" customHeight="1" x14ac:dyDescent="0.25">
      <c r="A7" s="7">
        <v>3</v>
      </c>
      <c r="B7" s="66" t="s">
        <v>45</v>
      </c>
      <c r="C7" s="67" t="s">
        <v>46</v>
      </c>
      <c r="D7" s="67" t="s">
        <v>47</v>
      </c>
      <c r="E7" s="67" t="s">
        <v>48</v>
      </c>
      <c r="F7" s="67" t="s">
        <v>49</v>
      </c>
      <c r="G7" s="67">
        <v>130</v>
      </c>
      <c r="H7" s="68" t="s">
        <v>11</v>
      </c>
      <c r="I7" s="66">
        <v>10</v>
      </c>
      <c r="J7" s="69">
        <v>90</v>
      </c>
      <c r="K7" s="70"/>
      <c r="L7" s="11"/>
      <c r="M7" s="71" t="s">
        <v>12</v>
      </c>
      <c r="N7" s="72"/>
      <c r="O7" s="73" t="s">
        <v>14</v>
      </c>
      <c r="P7" s="74">
        <v>599</v>
      </c>
      <c r="Q7" s="75">
        <v>0</v>
      </c>
      <c r="R7" s="76">
        <v>799</v>
      </c>
      <c r="S7" s="77">
        <v>0</v>
      </c>
      <c r="T7" s="79" t="s">
        <v>82</v>
      </c>
      <c r="U7" s="76">
        <v>999</v>
      </c>
      <c r="V7" s="77">
        <v>0</v>
      </c>
      <c r="W7" s="79" t="s">
        <v>82</v>
      </c>
      <c r="X7" s="76">
        <v>1299</v>
      </c>
      <c r="Y7" s="77">
        <v>0</v>
      </c>
      <c r="Z7" s="79" t="s">
        <v>82</v>
      </c>
      <c r="AA7" s="79" t="s">
        <v>81</v>
      </c>
      <c r="AB7" s="64">
        <f t="shared" si="2"/>
        <v>130</v>
      </c>
      <c r="AC7" s="65">
        <f t="shared" si="3"/>
        <v>14376</v>
      </c>
      <c r="AD7" s="64">
        <f t="shared" si="1"/>
        <v>10</v>
      </c>
      <c r="AE7" s="64">
        <f t="shared" si="1"/>
        <v>90</v>
      </c>
    </row>
    <row r="8" spans="1:31" ht="79.5" customHeight="1" x14ac:dyDescent="0.25">
      <c r="A8" s="7">
        <v>4</v>
      </c>
      <c r="B8" s="54" t="s">
        <v>50</v>
      </c>
      <c r="C8" s="2" t="s">
        <v>52</v>
      </c>
      <c r="D8" s="2" t="s">
        <v>51</v>
      </c>
      <c r="E8" s="2" t="s">
        <v>53</v>
      </c>
      <c r="F8" s="2" t="s">
        <v>49</v>
      </c>
      <c r="G8" s="2">
        <v>150</v>
      </c>
      <c r="H8" s="53" t="s">
        <v>54</v>
      </c>
      <c r="I8" s="54">
        <v>5</v>
      </c>
      <c r="J8" s="55">
        <v>95</v>
      </c>
      <c r="K8" s="56"/>
      <c r="L8" s="11"/>
      <c r="M8" s="54" t="s">
        <v>12</v>
      </c>
      <c r="N8" s="57"/>
      <c r="O8" s="58" t="s">
        <v>14</v>
      </c>
      <c r="P8" s="59">
        <v>1215</v>
      </c>
      <c r="Q8" s="60">
        <v>0</v>
      </c>
      <c r="R8" s="61">
        <v>899</v>
      </c>
      <c r="S8" s="62">
        <v>0</v>
      </c>
      <c r="T8" s="79" t="s">
        <v>82</v>
      </c>
      <c r="U8" s="61">
        <v>1215</v>
      </c>
      <c r="V8" s="62">
        <v>0</v>
      </c>
      <c r="W8" s="79" t="s">
        <v>82</v>
      </c>
      <c r="X8" s="61">
        <v>1499</v>
      </c>
      <c r="Y8" s="62">
        <v>0</v>
      </c>
      <c r="Z8" s="79" t="s">
        <v>82</v>
      </c>
      <c r="AA8" s="55" t="s">
        <v>81</v>
      </c>
      <c r="AB8" s="64">
        <f t="shared" si="2"/>
        <v>150</v>
      </c>
      <c r="AC8" s="65">
        <f t="shared" si="3"/>
        <v>29160</v>
      </c>
      <c r="AD8" s="64">
        <f t="shared" si="1"/>
        <v>5</v>
      </c>
      <c r="AE8" s="64">
        <f t="shared" si="1"/>
        <v>95</v>
      </c>
    </row>
    <row r="9" spans="1:31" ht="79.5" customHeight="1" x14ac:dyDescent="0.25">
      <c r="A9" s="7">
        <v>5</v>
      </c>
      <c r="B9" s="66" t="s">
        <v>55</v>
      </c>
      <c r="C9" s="67" t="s">
        <v>56</v>
      </c>
      <c r="D9" s="67" t="s">
        <v>57</v>
      </c>
      <c r="E9" s="67" t="s">
        <v>58</v>
      </c>
      <c r="F9" s="67" t="s">
        <v>49</v>
      </c>
      <c r="G9" s="67">
        <v>150</v>
      </c>
      <c r="H9" s="68" t="s">
        <v>54</v>
      </c>
      <c r="I9" s="66">
        <v>5</v>
      </c>
      <c r="J9" s="69">
        <v>95</v>
      </c>
      <c r="K9" s="70"/>
      <c r="L9" s="11"/>
      <c r="M9" s="71" t="s">
        <v>12</v>
      </c>
      <c r="N9" s="72"/>
      <c r="O9" s="73" t="s">
        <v>14</v>
      </c>
      <c r="P9" s="74">
        <v>799</v>
      </c>
      <c r="Q9" s="75">
        <v>0</v>
      </c>
      <c r="R9" s="76">
        <v>599</v>
      </c>
      <c r="S9" s="77">
        <v>0</v>
      </c>
      <c r="T9" s="79" t="s">
        <v>82</v>
      </c>
      <c r="U9" s="76">
        <v>799</v>
      </c>
      <c r="V9" s="77">
        <v>0</v>
      </c>
      <c r="W9" s="79" t="s">
        <v>82</v>
      </c>
      <c r="X9" s="76">
        <v>1299</v>
      </c>
      <c r="Y9" s="77">
        <v>0</v>
      </c>
      <c r="Z9" s="79" t="s">
        <v>82</v>
      </c>
      <c r="AA9" s="79" t="s">
        <v>81</v>
      </c>
      <c r="AB9" s="64">
        <f t="shared" si="2"/>
        <v>150</v>
      </c>
      <c r="AC9" s="65">
        <f t="shared" si="3"/>
        <v>19176</v>
      </c>
      <c r="AD9" s="64">
        <f t="shared" si="1"/>
        <v>5</v>
      </c>
      <c r="AE9" s="64">
        <f t="shared" si="1"/>
        <v>95</v>
      </c>
    </row>
    <row r="10" spans="1:31" ht="157.5" x14ac:dyDescent="0.25">
      <c r="A10" s="7">
        <v>6</v>
      </c>
      <c r="B10" s="54" t="s">
        <v>59</v>
      </c>
      <c r="C10" s="3" t="s">
        <v>60</v>
      </c>
      <c r="D10" s="2" t="s">
        <v>79</v>
      </c>
      <c r="E10" s="2" t="s">
        <v>62</v>
      </c>
      <c r="F10" s="2" t="s">
        <v>49</v>
      </c>
      <c r="G10" s="2">
        <v>150</v>
      </c>
      <c r="H10" s="53" t="s">
        <v>54</v>
      </c>
      <c r="I10" s="54">
        <v>10</v>
      </c>
      <c r="J10" s="55">
        <v>90</v>
      </c>
      <c r="K10" s="56" t="s">
        <v>61</v>
      </c>
      <c r="L10" s="11"/>
      <c r="M10" s="54"/>
      <c r="N10" s="57"/>
      <c r="O10" s="58"/>
      <c r="P10" s="59"/>
      <c r="Q10" s="60">
        <v>0</v>
      </c>
      <c r="R10" s="61"/>
      <c r="S10" s="62"/>
      <c r="T10" s="63"/>
      <c r="U10" s="61"/>
      <c r="V10" s="62"/>
      <c r="W10" s="63"/>
      <c r="X10" s="61"/>
      <c r="Y10" s="62"/>
      <c r="Z10" s="55"/>
      <c r="AA10" s="55"/>
      <c r="AB10" s="64">
        <f t="shared" si="2"/>
        <v>150</v>
      </c>
      <c r="AC10" s="65">
        <f t="shared" si="3"/>
        <v>0</v>
      </c>
      <c r="AD10" s="64">
        <f t="shared" si="1"/>
        <v>10</v>
      </c>
      <c r="AE10" s="64">
        <f t="shared" si="1"/>
        <v>90</v>
      </c>
    </row>
    <row r="11" spans="1:31" ht="299.25" x14ac:dyDescent="0.25">
      <c r="A11" s="7">
        <v>7</v>
      </c>
      <c r="B11" s="66" t="s">
        <v>63</v>
      </c>
      <c r="C11" s="67" t="s">
        <v>64</v>
      </c>
      <c r="D11" s="67" t="s">
        <v>65</v>
      </c>
      <c r="E11" s="67" t="s">
        <v>66</v>
      </c>
      <c r="F11" s="67" t="s">
        <v>49</v>
      </c>
      <c r="G11" s="67">
        <v>150</v>
      </c>
      <c r="H11" s="68" t="s">
        <v>54</v>
      </c>
      <c r="I11" s="66">
        <v>10</v>
      </c>
      <c r="J11" s="69">
        <v>90</v>
      </c>
      <c r="K11" s="70" t="s">
        <v>67</v>
      </c>
      <c r="L11" s="11"/>
      <c r="M11" s="71"/>
      <c r="N11" s="72"/>
      <c r="O11" s="73"/>
      <c r="P11" s="74"/>
      <c r="Q11" s="75">
        <v>0</v>
      </c>
      <c r="R11" s="76"/>
      <c r="S11" s="77"/>
      <c r="T11" s="78"/>
      <c r="U11" s="76"/>
      <c r="V11" s="77"/>
      <c r="W11" s="78"/>
      <c r="X11" s="76"/>
      <c r="Y11" s="77"/>
      <c r="Z11" s="79"/>
      <c r="AA11" s="79"/>
      <c r="AB11" s="64">
        <f t="shared" si="2"/>
        <v>150</v>
      </c>
      <c r="AC11" s="65">
        <f t="shared" si="3"/>
        <v>0</v>
      </c>
      <c r="AD11" s="64">
        <f t="shared" si="1"/>
        <v>10</v>
      </c>
      <c r="AE11" s="64">
        <f t="shared" si="1"/>
        <v>90</v>
      </c>
    </row>
    <row r="12" spans="1:31" ht="166.5" customHeight="1" x14ac:dyDescent="0.25">
      <c r="A12" s="7">
        <v>8</v>
      </c>
      <c r="B12" s="54" t="s">
        <v>63</v>
      </c>
      <c r="C12" s="2" t="s">
        <v>64</v>
      </c>
      <c r="D12" s="2" t="s">
        <v>65</v>
      </c>
      <c r="E12" s="2" t="s">
        <v>66</v>
      </c>
      <c r="F12" s="2" t="s">
        <v>49</v>
      </c>
      <c r="G12" s="2">
        <v>150</v>
      </c>
      <c r="H12" s="53" t="s">
        <v>68</v>
      </c>
      <c r="I12" s="54">
        <v>10</v>
      </c>
      <c r="J12" s="55">
        <v>90</v>
      </c>
      <c r="K12" s="56" t="s">
        <v>69</v>
      </c>
      <c r="L12" s="11"/>
      <c r="M12" s="54"/>
      <c r="N12" s="57"/>
      <c r="O12" s="58"/>
      <c r="P12" s="59"/>
      <c r="Q12" s="60">
        <v>0</v>
      </c>
      <c r="R12" s="61"/>
      <c r="S12" s="62"/>
      <c r="T12" s="63"/>
      <c r="U12" s="61"/>
      <c r="V12" s="62"/>
      <c r="W12" s="63"/>
      <c r="X12" s="61"/>
      <c r="Y12" s="62"/>
      <c r="Z12" s="55"/>
      <c r="AA12" s="55"/>
      <c r="AB12" s="64">
        <f t="shared" si="2"/>
        <v>150</v>
      </c>
      <c r="AC12" s="65" t="e">
        <f>B6DOLD1714=24*P12+Q12</f>
        <v>#NAME?</v>
      </c>
      <c r="AD12" s="64">
        <f t="shared" si="1"/>
        <v>10</v>
      </c>
      <c r="AE12" s="64">
        <f t="shared" si="1"/>
        <v>90</v>
      </c>
    </row>
    <row r="13" spans="1:31" ht="299.25" x14ac:dyDescent="0.25">
      <c r="A13" s="7">
        <v>9</v>
      </c>
      <c r="B13" s="66" t="s">
        <v>70</v>
      </c>
      <c r="C13" s="80" t="s">
        <v>71</v>
      </c>
      <c r="D13" s="67" t="s">
        <v>72</v>
      </c>
      <c r="E13" s="67" t="s">
        <v>73</v>
      </c>
      <c r="F13" s="67" t="s">
        <v>49</v>
      </c>
      <c r="G13" s="67">
        <v>150</v>
      </c>
      <c r="H13" s="68" t="s">
        <v>54</v>
      </c>
      <c r="I13" s="66">
        <v>10</v>
      </c>
      <c r="J13" s="69">
        <v>90</v>
      </c>
      <c r="K13" s="70" t="s">
        <v>74</v>
      </c>
      <c r="L13" s="11"/>
      <c r="M13" s="71"/>
      <c r="N13" s="72"/>
      <c r="O13" s="73"/>
      <c r="P13" s="74"/>
      <c r="Q13" s="75">
        <v>0</v>
      </c>
      <c r="R13" s="76"/>
      <c r="S13" s="77"/>
      <c r="T13" s="78"/>
      <c r="U13" s="76"/>
      <c r="V13" s="77"/>
      <c r="W13" s="78"/>
      <c r="X13" s="76"/>
      <c r="Y13" s="77"/>
      <c r="Z13" s="79"/>
      <c r="AA13" s="79"/>
      <c r="AB13" s="64">
        <f t="shared" ref="AB13:AB28" si="4">IF(ISBLANK(N13),G13,N13)</f>
        <v>150</v>
      </c>
      <c r="AC13" s="65">
        <f t="shared" si="3"/>
        <v>0</v>
      </c>
      <c r="AD13" s="64">
        <f t="shared" si="1"/>
        <v>10</v>
      </c>
      <c r="AE13" s="64">
        <f t="shared" si="1"/>
        <v>90</v>
      </c>
    </row>
    <row r="14" spans="1:31" ht="162" customHeight="1" x14ac:dyDescent="0.25">
      <c r="A14" s="7">
        <v>10</v>
      </c>
      <c r="B14" s="54" t="s">
        <v>70</v>
      </c>
      <c r="C14" s="2" t="s">
        <v>71</v>
      </c>
      <c r="D14" s="2" t="s">
        <v>72</v>
      </c>
      <c r="E14" s="2" t="s">
        <v>73</v>
      </c>
      <c r="F14" s="2" t="s">
        <v>49</v>
      </c>
      <c r="G14" s="2">
        <v>150</v>
      </c>
      <c r="H14" s="53" t="s">
        <v>68</v>
      </c>
      <c r="I14" s="54">
        <v>10</v>
      </c>
      <c r="J14" s="55">
        <v>90</v>
      </c>
      <c r="K14" s="56" t="s">
        <v>69</v>
      </c>
      <c r="L14" s="11"/>
      <c r="M14" s="54"/>
      <c r="N14" s="57"/>
      <c r="O14" s="58"/>
      <c r="P14" s="59"/>
      <c r="Q14" s="60">
        <v>0</v>
      </c>
      <c r="R14" s="61"/>
      <c r="S14" s="62"/>
      <c r="T14" s="63"/>
      <c r="U14" s="61"/>
      <c r="V14" s="62"/>
      <c r="W14" s="63"/>
      <c r="X14" s="61"/>
      <c r="Y14" s="62"/>
      <c r="Z14" s="55"/>
      <c r="AA14" s="55"/>
      <c r="AB14" s="64">
        <f t="shared" si="4"/>
        <v>150</v>
      </c>
      <c r="AC14" s="65">
        <f t="shared" si="3"/>
        <v>0</v>
      </c>
      <c r="AD14" s="64">
        <f t="shared" si="1"/>
        <v>10</v>
      </c>
      <c r="AE14" s="64">
        <f t="shared" si="1"/>
        <v>90</v>
      </c>
    </row>
    <row r="15" spans="1:31" ht="157.5" x14ac:dyDescent="0.25">
      <c r="A15" s="7">
        <v>11</v>
      </c>
      <c r="B15" s="66" t="s">
        <v>75</v>
      </c>
      <c r="C15" s="67" t="s">
        <v>76</v>
      </c>
      <c r="D15" s="67" t="s">
        <v>77</v>
      </c>
      <c r="E15" s="67" t="s">
        <v>78</v>
      </c>
      <c r="F15" s="67" t="s">
        <v>49</v>
      </c>
      <c r="G15" s="67">
        <v>150</v>
      </c>
      <c r="H15" s="68" t="s">
        <v>68</v>
      </c>
      <c r="I15" s="66">
        <v>10</v>
      </c>
      <c r="J15" s="69">
        <v>90</v>
      </c>
      <c r="K15" s="70" t="s">
        <v>69</v>
      </c>
      <c r="L15" s="11"/>
      <c r="M15" s="71" t="s">
        <v>12</v>
      </c>
      <c r="N15" s="72"/>
      <c r="O15" s="73" t="s">
        <v>14</v>
      </c>
      <c r="P15" s="74">
        <v>2099</v>
      </c>
      <c r="Q15" s="75">
        <v>0</v>
      </c>
      <c r="R15" s="76">
        <v>1500</v>
      </c>
      <c r="S15" s="77">
        <v>0</v>
      </c>
      <c r="T15" s="78" t="s">
        <v>82</v>
      </c>
      <c r="U15" s="76">
        <v>1799</v>
      </c>
      <c r="V15" s="77">
        <v>0</v>
      </c>
      <c r="W15" s="78" t="s">
        <v>82</v>
      </c>
      <c r="X15" s="76">
        <v>2099</v>
      </c>
      <c r="Y15" s="77">
        <v>0</v>
      </c>
      <c r="Z15" s="79" t="s">
        <v>82</v>
      </c>
      <c r="AA15" s="79" t="s">
        <v>81</v>
      </c>
      <c r="AB15" s="64">
        <f t="shared" si="4"/>
        <v>150</v>
      </c>
      <c r="AC15" s="65">
        <f t="shared" si="3"/>
        <v>50376</v>
      </c>
      <c r="AD15" s="64">
        <f t="shared" si="1"/>
        <v>10</v>
      </c>
      <c r="AE15" s="64">
        <f t="shared" si="1"/>
        <v>90</v>
      </c>
    </row>
    <row r="16" spans="1:31" ht="79.5" customHeight="1" x14ac:dyDescent="0.25">
      <c r="A16" s="7">
        <v>12</v>
      </c>
      <c r="B16" s="54"/>
      <c r="C16" s="2"/>
      <c r="D16" s="2"/>
      <c r="E16" s="2"/>
      <c r="F16" s="2"/>
      <c r="G16" s="2"/>
      <c r="H16" s="53"/>
      <c r="I16" s="54"/>
      <c r="J16" s="55"/>
      <c r="K16" s="56"/>
      <c r="L16" s="11"/>
      <c r="M16" s="54"/>
      <c r="N16" s="57"/>
      <c r="O16" s="58"/>
      <c r="P16" s="59"/>
      <c r="Q16" s="60">
        <v>0</v>
      </c>
      <c r="R16" s="61"/>
      <c r="S16" s="62"/>
      <c r="T16" s="63"/>
      <c r="U16" s="61"/>
      <c r="V16" s="62"/>
      <c r="W16" s="63"/>
      <c r="X16" s="61"/>
      <c r="Y16" s="62"/>
      <c r="Z16" s="55"/>
      <c r="AA16" s="55"/>
      <c r="AB16" s="64">
        <f t="shared" ref="AB16:AB18" si="5">IF(ISBLANK(N16),G16,N16)</f>
        <v>0</v>
      </c>
      <c r="AC16" s="65">
        <f t="shared" ref="AC16:AC18" si="6">24*P16+Q16</f>
        <v>0</v>
      </c>
      <c r="AD16" s="64">
        <f t="shared" ref="AD16:AD18" si="7">I16</f>
        <v>0</v>
      </c>
      <c r="AE16" s="64">
        <f t="shared" ref="AE16:AE18" si="8">J16</f>
        <v>0</v>
      </c>
    </row>
    <row r="17" spans="1:31" ht="79.5" customHeight="1" x14ac:dyDescent="0.25">
      <c r="A17" s="7">
        <v>13</v>
      </c>
      <c r="B17" s="66"/>
      <c r="C17" s="67"/>
      <c r="D17" s="67"/>
      <c r="E17" s="67"/>
      <c r="F17" s="67"/>
      <c r="G17" s="67"/>
      <c r="H17" s="68"/>
      <c r="I17" s="66"/>
      <c r="J17" s="69"/>
      <c r="K17" s="70"/>
      <c r="L17" s="11"/>
      <c r="M17" s="71"/>
      <c r="N17" s="72"/>
      <c r="O17" s="73"/>
      <c r="P17" s="74"/>
      <c r="Q17" s="75">
        <v>0</v>
      </c>
      <c r="R17" s="76"/>
      <c r="S17" s="77"/>
      <c r="T17" s="78"/>
      <c r="U17" s="76"/>
      <c r="V17" s="77"/>
      <c r="W17" s="78"/>
      <c r="X17" s="76"/>
      <c r="Y17" s="77"/>
      <c r="Z17" s="79"/>
      <c r="AA17" s="79"/>
      <c r="AB17" s="64">
        <f t="shared" si="5"/>
        <v>0</v>
      </c>
      <c r="AC17" s="65">
        <f t="shared" si="6"/>
        <v>0</v>
      </c>
      <c r="AD17" s="64">
        <f t="shared" si="7"/>
        <v>0</v>
      </c>
      <c r="AE17" s="64">
        <f t="shared" si="8"/>
        <v>0</v>
      </c>
    </row>
    <row r="18" spans="1:31" ht="79.5" customHeight="1" x14ac:dyDescent="0.25">
      <c r="A18" s="7">
        <v>14</v>
      </c>
      <c r="B18" s="54"/>
      <c r="C18" s="2"/>
      <c r="D18" s="2"/>
      <c r="E18" s="2"/>
      <c r="F18" s="2"/>
      <c r="G18" s="2"/>
      <c r="H18" s="53"/>
      <c r="I18" s="54"/>
      <c r="J18" s="55"/>
      <c r="K18" s="56"/>
      <c r="L18" s="11"/>
      <c r="M18" s="54"/>
      <c r="N18" s="57"/>
      <c r="O18" s="58"/>
      <c r="P18" s="59"/>
      <c r="Q18" s="60">
        <v>0</v>
      </c>
      <c r="R18" s="61"/>
      <c r="S18" s="62"/>
      <c r="T18" s="63"/>
      <c r="U18" s="61"/>
      <c r="V18" s="62"/>
      <c r="W18" s="63"/>
      <c r="X18" s="61"/>
      <c r="Y18" s="62"/>
      <c r="Z18" s="55"/>
      <c r="AA18" s="55"/>
      <c r="AB18" s="64">
        <f t="shared" si="5"/>
        <v>0</v>
      </c>
      <c r="AC18" s="65">
        <f t="shared" si="6"/>
        <v>0</v>
      </c>
      <c r="AD18" s="64">
        <f t="shared" si="7"/>
        <v>0</v>
      </c>
      <c r="AE18" s="64">
        <f t="shared" si="8"/>
        <v>0</v>
      </c>
    </row>
    <row r="19" spans="1:31" ht="79.5" customHeight="1" x14ac:dyDescent="0.25">
      <c r="A19" s="7">
        <v>15</v>
      </c>
      <c r="B19" s="66"/>
      <c r="C19" s="67"/>
      <c r="D19" s="67"/>
      <c r="E19" s="67"/>
      <c r="F19" s="67"/>
      <c r="G19" s="67"/>
      <c r="H19" s="68"/>
      <c r="I19" s="66"/>
      <c r="J19" s="69"/>
      <c r="K19" s="70"/>
      <c r="L19" s="11"/>
      <c r="M19" s="71"/>
      <c r="N19" s="72"/>
      <c r="O19" s="73"/>
      <c r="P19" s="74"/>
      <c r="Q19" s="75">
        <v>0</v>
      </c>
      <c r="R19" s="76"/>
      <c r="S19" s="77"/>
      <c r="T19" s="78"/>
      <c r="U19" s="76"/>
      <c r="V19" s="77"/>
      <c r="W19" s="78"/>
      <c r="X19" s="76"/>
      <c r="Y19" s="77"/>
      <c r="Z19" s="79"/>
      <c r="AA19" s="79"/>
      <c r="AB19" s="64">
        <f t="shared" si="4"/>
        <v>0</v>
      </c>
      <c r="AC19" s="65">
        <f t="shared" ref="AC19:AC28" si="9">24*P19+Q19</f>
        <v>0</v>
      </c>
      <c r="AD19" s="64">
        <f t="shared" ref="AD19:AD28" si="10">I19</f>
        <v>0</v>
      </c>
      <c r="AE19" s="64">
        <f t="shared" ref="AE19:AE28" si="11">J19</f>
        <v>0</v>
      </c>
    </row>
    <row r="20" spans="1:31" ht="79.5" customHeight="1" x14ac:dyDescent="0.25">
      <c r="A20" s="7">
        <v>16</v>
      </c>
      <c r="B20" s="54"/>
      <c r="C20" s="2"/>
      <c r="D20" s="2"/>
      <c r="E20" s="2"/>
      <c r="F20" s="2"/>
      <c r="G20" s="2"/>
      <c r="H20" s="53"/>
      <c r="I20" s="54"/>
      <c r="J20" s="55"/>
      <c r="K20" s="56"/>
      <c r="L20" s="11"/>
      <c r="M20" s="54"/>
      <c r="N20" s="57"/>
      <c r="O20" s="58"/>
      <c r="P20" s="59"/>
      <c r="Q20" s="60">
        <v>0</v>
      </c>
      <c r="R20" s="61"/>
      <c r="S20" s="62"/>
      <c r="T20" s="63"/>
      <c r="U20" s="61"/>
      <c r="V20" s="62"/>
      <c r="W20" s="63"/>
      <c r="X20" s="61"/>
      <c r="Y20" s="62"/>
      <c r="Z20" s="55"/>
      <c r="AA20" s="55"/>
      <c r="AB20" s="64">
        <f t="shared" si="4"/>
        <v>0</v>
      </c>
      <c r="AC20" s="65">
        <f t="shared" si="9"/>
        <v>0</v>
      </c>
      <c r="AD20" s="64">
        <f t="shared" si="10"/>
        <v>0</v>
      </c>
      <c r="AE20" s="64">
        <f t="shared" si="11"/>
        <v>0</v>
      </c>
    </row>
    <row r="21" spans="1:31" ht="79.5" customHeight="1" x14ac:dyDescent="0.25">
      <c r="A21" s="7">
        <v>17</v>
      </c>
      <c r="B21" s="66"/>
      <c r="C21" s="67"/>
      <c r="D21" s="67"/>
      <c r="E21" s="67"/>
      <c r="F21" s="67"/>
      <c r="G21" s="67"/>
      <c r="H21" s="68"/>
      <c r="I21" s="66"/>
      <c r="J21" s="69"/>
      <c r="K21" s="70"/>
      <c r="L21" s="11"/>
      <c r="M21" s="71"/>
      <c r="N21" s="72"/>
      <c r="O21" s="73"/>
      <c r="P21" s="74"/>
      <c r="Q21" s="75">
        <v>0</v>
      </c>
      <c r="R21" s="76"/>
      <c r="S21" s="77"/>
      <c r="T21" s="78"/>
      <c r="U21" s="76"/>
      <c r="V21" s="77"/>
      <c r="W21" s="78"/>
      <c r="X21" s="76"/>
      <c r="Y21" s="77"/>
      <c r="Z21" s="79"/>
      <c r="AA21" s="79"/>
      <c r="AB21" s="64">
        <f t="shared" si="4"/>
        <v>0</v>
      </c>
      <c r="AC21" s="65">
        <f t="shared" si="9"/>
        <v>0</v>
      </c>
      <c r="AD21" s="64">
        <f t="shared" si="10"/>
        <v>0</v>
      </c>
      <c r="AE21" s="64">
        <f t="shared" si="11"/>
        <v>0</v>
      </c>
    </row>
    <row r="22" spans="1:31" ht="79.5" customHeight="1" x14ac:dyDescent="0.25">
      <c r="A22" s="7">
        <v>18</v>
      </c>
      <c r="B22" s="54"/>
      <c r="C22" s="2"/>
      <c r="D22" s="2"/>
      <c r="E22" s="2"/>
      <c r="F22" s="2"/>
      <c r="G22" s="2"/>
      <c r="H22" s="53"/>
      <c r="I22" s="81"/>
      <c r="J22" s="55"/>
      <c r="K22" s="56"/>
      <c r="L22" s="11"/>
      <c r="M22" s="54"/>
      <c r="N22" s="57"/>
      <c r="O22" s="58"/>
      <c r="P22" s="59"/>
      <c r="Q22" s="60">
        <v>0</v>
      </c>
      <c r="R22" s="61"/>
      <c r="S22" s="62"/>
      <c r="T22" s="63"/>
      <c r="U22" s="61"/>
      <c r="V22" s="62"/>
      <c r="W22" s="63"/>
      <c r="X22" s="61"/>
      <c r="Y22" s="62"/>
      <c r="Z22" s="55"/>
      <c r="AA22" s="55"/>
      <c r="AB22" s="64">
        <f t="shared" si="4"/>
        <v>0</v>
      </c>
      <c r="AC22" s="65">
        <f t="shared" si="9"/>
        <v>0</v>
      </c>
      <c r="AD22" s="64">
        <f t="shared" si="10"/>
        <v>0</v>
      </c>
      <c r="AE22" s="64">
        <f t="shared" si="11"/>
        <v>0</v>
      </c>
    </row>
    <row r="23" spans="1:31" ht="79.5" customHeight="1" x14ac:dyDescent="0.25">
      <c r="A23" s="7">
        <v>19</v>
      </c>
      <c r="B23" s="66"/>
      <c r="C23" s="67"/>
      <c r="D23" s="67"/>
      <c r="E23" s="67"/>
      <c r="F23" s="67"/>
      <c r="G23" s="67"/>
      <c r="H23" s="68"/>
      <c r="I23" s="82"/>
      <c r="J23" s="69"/>
      <c r="K23" s="70"/>
      <c r="L23" s="11"/>
      <c r="M23" s="71"/>
      <c r="N23" s="72"/>
      <c r="O23" s="73"/>
      <c r="P23" s="74"/>
      <c r="Q23" s="75">
        <v>0</v>
      </c>
      <c r="R23" s="76"/>
      <c r="S23" s="77"/>
      <c r="T23" s="78"/>
      <c r="U23" s="76"/>
      <c r="V23" s="77"/>
      <c r="W23" s="78"/>
      <c r="X23" s="76"/>
      <c r="Y23" s="77"/>
      <c r="Z23" s="79"/>
      <c r="AA23" s="79"/>
      <c r="AB23" s="64">
        <f t="shared" si="4"/>
        <v>0</v>
      </c>
      <c r="AC23" s="65">
        <f t="shared" si="9"/>
        <v>0</v>
      </c>
      <c r="AD23" s="64">
        <f t="shared" si="10"/>
        <v>0</v>
      </c>
      <c r="AE23" s="64">
        <f t="shared" si="11"/>
        <v>0</v>
      </c>
    </row>
    <row r="24" spans="1:31" ht="79.5" customHeight="1" x14ac:dyDescent="0.25">
      <c r="A24" s="7">
        <v>20</v>
      </c>
      <c r="B24" s="54"/>
      <c r="C24" s="2"/>
      <c r="D24" s="2"/>
      <c r="E24" s="2"/>
      <c r="F24" s="2"/>
      <c r="G24" s="2"/>
      <c r="H24" s="53"/>
      <c r="I24" s="81"/>
      <c r="J24" s="55"/>
      <c r="K24" s="56"/>
      <c r="L24" s="11"/>
      <c r="M24" s="54"/>
      <c r="N24" s="57"/>
      <c r="O24" s="58"/>
      <c r="P24" s="59"/>
      <c r="Q24" s="60">
        <v>0</v>
      </c>
      <c r="R24" s="61"/>
      <c r="S24" s="62"/>
      <c r="T24" s="63"/>
      <c r="U24" s="61"/>
      <c r="V24" s="62"/>
      <c r="W24" s="63"/>
      <c r="X24" s="61"/>
      <c r="Y24" s="62"/>
      <c r="Z24" s="55"/>
      <c r="AA24" s="55"/>
      <c r="AB24" s="64">
        <f t="shared" si="4"/>
        <v>0</v>
      </c>
      <c r="AC24" s="65">
        <f t="shared" si="9"/>
        <v>0</v>
      </c>
      <c r="AD24" s="64">
        <f t="shared" si="10"/>
        <v>0</v>
      </c>
      <c r="AE24" s="64">
        <f t="shared" si="11"/>
        <v>0</v>
      </c>
    </row>
    <row r="25" spans="1:31" ht="79.5" customHeight="1" x14ac:dyDescent="0.25">
      <c r="A25" s="7">
        <v>21</v>
      </c>
      <c r="B25" s="66"/>
      <c r="C25" s="67"/>
      <c r="D25" s="67"/>
      <c r="E25" s="67"/>
      <c r="F25" s="67"/>
      <c r="G25" s="67"/>
      <c r="H25" s="68"/>
      <c r="I25" s="82"/>
      <c r="J25" s="69"/>
      <c r="K25" s="70"/>
      <c r="L25" s="11"/>
      <c r="M25" s="71"/>
      <c r="N25" s="72"/>
      <c r="O25" s="73"/>
      <c r="P25" s="74"/>
      <c r="Q25" s="75">
        <v>0</v>
      </c>
      <c r="R25" s="76"/>
      <c r="S25" s="77"/>
      <c r="T25" s="78"/>
      <c r="U25" s="76"/>
      <c r="V25" s="77"/>
      <c r="W25" s="78"/>
      <c r="X25" s="76"/>
      <c r="Y25" s="77"/>
      <c r="Z25" s="79"/>
      <c r="AA25" s="79"/>
      <c r="AB25" s="64">
        <f t="shared" si="4"/>
        <v>0</v>
      </c>
      <c r="AC25" s="65">
        <f t="shared" si="9"/>
        <v>0</v>
      </c>
      <c r="AD25" s="64">
        <f t="shared" si="10"/>
        <v>0</v>
      </c>
      <c r="AE25" s="64">
        <f t="shared" si="11"/>
        <v>0</v>
      </c>
    </row>
    <row r="26" spans="1:31" ht="79.5" customHeight="1" x14ac:dyDescent="0.25">
      <c r="A26" s="7">
        <v>22</v>
      </c>
      <c r="B26" s="1"/>
      <c r="C26" s="83"/>
      <c r="D26" s="2"/>
      <c r="E26" s="83"/>
      <c r="F26" s="83"/>
      <c r="G26" s="83"/>
      <c r="H26" s="84"/>
      <c r="I26" s="85"/>
      <c r="J26" s="86"/>
      <c r="K26" s="56"/>
      <c r="L26" s="87"/>
      <c r="M26" s="1"/>
      <c r="N26" s="88"/>
      <c r="O26" s="89"/>
      <c r="P26" s="90"/>
      <c r="Q26" s="60">
        <v>0</v>
      </c>
      <c r="R26" s="91"/>
      <c r="S26" s="92"/>
      <c r="T26" s="93"/>
      <c r="U26" s="91"/>
      <c r="V26" s="92"/>
      <c r="W26" s="93"/>
      <c r="X26" s="91"/>
      <c r="Y26" s="92"/>
      <c r="Z26" s="86"/>
      <c r="AA26" s="86"/>
      <c r="AB26" s="64">
        <f t="shared" si="4"/>
        <v>0</v>
      </c>
      <c r="AC26" s="65">
        <f t="shared" si="9"/>
        <v>0</v>
      </c>
      <c r="AD26" s="64">
        <f t="shared" si="10"/>
        <v>0</v>
      </c>
      <c r="AE26" s="64">
        <f t="shared" si="11"/>
        <v>0</v>
      </c>
    </row>
    <row r="27" spans="1:31" ht="79.5" customHeight="1" x14ac:dyDescent="0.25">
      <c r="A27" s="7">
        <v>23</v>
      </c>
      <c r="B27" s="94"/>
      <c r="C27" s="95"/>
      <c r="D27" s="95"/>
      <c r="E27" s="95"/>
      <c r="F27" s="95"/>
      <c r="G27" s="95"/>
      <c r="H27" s="96"/>
      <c r="I27" s="97"/>
      <c r="J27" s="98"/>
      <c r="K27" s="99"/>
      <c r="L27" s="87"/>
      <c r="M27" s="100"/>
      <c r="N27" s="101"/>
      <c r="O27" s="102"/>
      <c r="P27" s="103"/>
      <c r="Q27" s="75">
        <v>0</v>
      </c>
      <c r="R27" s="104"/>
      <c r="S27" s="105"/>
      <c r="T27" s="106"/>
      <c r="U27" s="104"/>
      <c r="V27" s="105"/>
      <c r="W27" s="106"/>
      <c r="X27" s="104"/>
      <c r="Y27" s="105"/>
      <c r="Z27" s="107"/>
      <c r="AA27" s="108"/>
      <c r="AB27" s="64">
        <f t="shared" si="4"/>
        <v>0</v>
      </c>
      <c r="AC27" s="65">
        <f t="shared" si="9"/>
        <v>0</v>
      </c>
      <c r="AD27" s="64">
        <f t="shared" si="10"/>
        <v>0</v>
      </c>
      <c r="AE27" s="64">
        <f t="shared" si="11"/>
        <v>0</v>
      </c>
    </row>
    <row r="28" spans="1:31" ht="79.5" customHeight="1" x14ac:dyDescent="0.25">
      <c r="A28" s="7">
        <v>24</v>
      </c>
      <c r="B28" s="54"/>
      <c r="C28" s="2"/>
      <c r="D28" s="2"/>
      <c r="E28" s="2"/>
      <c r="F28" s="2"/>
      <c r="G28" s="2"/>
      <c r="H28" s="53"/>
      <c r="I28" s="81"/>
      <c r="J28" s="55"/>
      <c r="K28" s="56"/>
      <c r="L28" s="11"/>
      <c r="M28" s="54"/>
      <c r="N28" s="57"/>
      <c r="O28" s="58"/>
      <c r="P28" s="59"/>
      <c r="Q28" s="60">
        <v>0</v>
      </c>
      <c r="R28" s="61"/>
      <c r="S28" s="62"/>
      <c r="T28" s="63"/>
      <c r="U28" s="61"/>
      <c r="V28" s="62"/>
      <c r="W28" s="63"/>
      <c r="X28" s="61"/>
      <c r="Y28" s="62"/>
      <c r="Z28" s="55"/>
      <c r="AA28" s="55"/>
      <c r="AB28" s="64">
        <f t="shared" si="4"/>
        <v>0</v>
      </c>
      <c r="AC28" s="65">
        <f t="shared" si="9"/>
        <v>0</v>
      </c>
      <c r="AD28" s="64">
        <f t="shared" si="10"/>
        <v>0</v>
      </c>
      <c r="AE28" s="64">
        <f t="shared" si="11"/>
        <v>0</v>
      </c>
    </row>
    <row r="29" spans="1:31" ht="79.5" customHeight="1" x14ac:dyDescent="0.25">
      <c r="A29" s="7">
        <v>25</v>
      </c>
      <c r="B29" s="66"/>
      <c r="C29" s="67"/>
      <c r="D29" s="67"/>
      <c r="E29" s="67"/>
      <c r="F29" s="67"/>
      <c r="G29" s="67"/>
      <c r="H29" s="68"/>
      <c r="I29" s="82"/>
      <c r="J29" s="69"/>
      <c r="K29" s="70"/>
      <c r="L29" s="11"/>
      <c r="M29" s="71"/>
      <c r="N29" s="72"/>
      <c r="O29" s="73"/>
      <c r="P29" s="74"/>
      <c r="Q29" s="75">
        <v>0</v>
      </c>
      <c r="R29" s="76"/>
      <c r="S29" s="77"/>
      <c r="T29" s="78"/>
      <c r="U29" s="76"/>
      <c r="V29" s="77"/>
      <c r="W29" s="78"/>
      <c r="X29" s="76"/>
      <c r="Y29" s="77"/>
      <c r="Z29" s="79"/>
      <c r="AA29" s="79"/>
      <c r="AB29" s="64">
        <f t="shared" ref="AB29:AB30" si="12">IF(ISBLANK(N29),G29,N29)</f>
        <v>0</v>
      </c>
      <c r="AC29" s="65">
        <f t="shared" ref="AC29:AC30" si="13">24*P29+Q29</f>
        <v>0</v>
      </c>
      <c r="AD29" s="64">
        <f t="shared" ref="AD29:AD30" si="14">I29</f>
        <v>0</v>
      </c>
      <c r="AE29" s="64">
        <f t="shared" ref="AE29:AE30" si="15">J29</f>
        <v>0</v>
      </c>
    </row>
    <row r="30" spans="1:31" ht="79.5" customHeight="1" x14ac:dyDescent="0.25">
      <c r="A30" s="7">
        <v>26</v>
      </c>
      <c r="B30" s="54"/>
      <c r="C30" s="2"/>
      <c r="D30" s="2"/>
      <c r="E30" s="2"/>
      <c r="F30" s="2"/>
      <c r="G30" s="2"/>
      <c r="H30" s="53"/>
      <c r="I30" s="81"/>
      <c r="J30" s="55"/>
      <c r="K30" s="56"/>
      <c r="L30" s="11"/>
      <c r="M30" s="54"/>
      <c r="N30" s="57"/>
      <c r="O30" s="58"/>
      <c r="P30" s="59"/>
      <c r="Q30" s="60">
        <v>0</v>
      </c>
      <c r="R30" s="61"/>
      <c r="S30" s="62"/>
      <c r="T30" s="63"/>
      <c r="U30" s="61"/>
      <c r="V30" s="62"/>
      <c r="W30" s="63"/>
      <c r="X30" s="61"/>
      <c r="Y30" s="62"/>
      <c r="Z30" s="55"/>
      <c r="AA30" s="55"/>
      <c r="AB30" s="64">
        <f t="shared" si="12"/>
        <v>0</v>
      </c>
      <c r="AC30" s="65">
        <f t="shared" si="13"/>
        <v>0</v>
      </c>
      <c r="AD30" s="64">
        <f t="shared" si="14"/>
        <v>0</v>
      </c>
      <c r="AE30" s="64">
        <f t="shared" si="15"/>
        <v>0</v>
      </c>
    </row>
    <row r="31" spans="1:31" ht="79.5" customHeight="1" x14ac:dyDescent="0.25">
      <c r="A31" s="7">
        <v>27</v>
      </c>
      <c r="B31" s="66"/>
      <c r="C31" s="67"/>
      <c r="D31" s="67"/>
      <c r="E31" s="67"/>
      <c r="F31" s="67"/>
      <c r="G31" s="67"/>
      <c r="H31" s="68"/>
      <c r="I31" s="82"/>
      <c r="J31" s="69"/>
      <c r="K31" s="70"/>
      <c r="L31" s="11"/>
      <c r="M31" s="71"/>
      <c r="N31" s="72"/>
      <c r="O31" s="73"/>
      <c r="P31" s="74"/>
      <c r="Q31" s="75">
        <v>0</v>
      </c>
      <c r="R31" s="76"/>
      <c r="S31" s="77"/>
      <c r="T31" s="78"/>
      <c r="U31" s="76"/>
      <c r="V31" s="77"/>
      <c r="W31" s="78"/>
      <c r="X31" s="76"/>
      <c r="Y31" s="77"/>
      <c r="Z31" s="79"/>
      <c r="AA31" s="79"/>
      <c r="AB31" s="64">
        <f t="shared" ref="AB31:AB34" si="16">IF(ISBLANK(N31),G31,N31)</f>
        <v>0</v>
      </c>
      <c r="AC31" s="65">
        <f t="shared" ref="AC31:AC34" si="17">24*P31+Q31</f>
        <v>0</v>
      </c>
      <c r="AD31" s="64">
        <f t="shared" ref="AD31:AD34" si="18">I31</f>
        <v>0</v>
      </c>
      <c r="AE31" s="64">
        <f t="shared" ref="AE31:AE34" si="19">J31</f>
        <v>0</v>
      </c>
    </row>
    <row r="32" spans="1:31" ht="79.5" customHeight="1" x14ac:dyDescent="0.25">
      <c r="A32" s="7">
        <v>28</v>
      </c>
      <c r="B32" s="54"/>
      <c r="C32" s="2"/>
      <c r="D32" s="2"/>
      <c r="E32" s="2"/>
      <c r="F32" s="2"/>
      <c r="G32" s="2"/>
      <c r="H32" s="53"/>
      <c r="I32" s="81"/>
      <c r="J32" s="55"/>
      <c r="K32" s="56"/>
      <c r="L32" s="11"/>
      <c r="M32" s="54"/>
      <c r="N32" s="57"/>
      <c r="O32" s="58"/>
      <c r="P32" s="59"/>
      <c r="Q32" s="60">
        <v>0</v>
      </c>
      <c r="R32" s="61"/>
      <c r="S32" s="62"/>
      <c r="T32" s="63"/>
      <c r="U32" s="61"/>
      <c r="V32" s="62"/>
      <c r="W32" s="63"/>
      <c r="X32" s="61"/>
      <c r="Y32" s="62"/>
      <c r="Z32" s="55"/>
      <c r="AA32" s="55"/>
      <c r="AB32" s="64">
        <f t="shared" si="16"/>
        <v>0</v>
      </c>
      <c r="AC32" s="65">
        <f t="shared" si="17"/>
        <v>0</v>
      </c>
      <c r="AD32" s="64">
        <f t="shared" si="18"/>
        <v>0</v>
      </c>
      <c r="AE32" s="64">
        <f t="shared" si="19"/>
        <v>0</v>
      </c>
    </row>
    <row r="33" spans="1:31" ht="79.5" customHeight="1" x14ac:dyDescent="0.25">
      <c r="A33" s="7">
        <v>29</v>
      </c>
      <c r="B33" s="66"/>
      <c r="C33" s="67"/>
      <c r="D33" s="67"/>
      <c r="E33" s="67"/>
      <c r="F33" s="67"/>
      <c r="G33" s="67"/>
      <c r="H33" s="68"/>
      <c r="I33" s="82"/>
      <c r="J33" s="69"/>
      <c r="K33" s="70"/>
      <c r="L33" s="11"/>
      <c r="M33" s="71"/>
      <c r="N33" s="72"/>
      <c r="O33" s="73"/>
      <c r="P33" s="74"/>
      <c r="Q33" s="75">
        <v>0</v>
      </c>
      <c r="R33" s="76"/>
      <c r="S33" s="77"/>
      <c r="T33" s="78"/>
      <c r="U33" s="76"/>
      <c r="V33" s="77"/>
      <c r="W33" s="78"/>
      <c r="X33" s="76"/>
      <c r="Y33" s="77"/>
      <c r="Z33" s="79"/>
      <c r="AA33" s="79"/>
      <c r="AB33" s="64">
        <f t="shared" si="16"/>
        <v>0</v>
      </c>
      <c r="AC33" s="65">
        <f t="shared" si="17"/>
        <v>0</v>
      </c>
      <c r="AD33" s="64">
        <f t="shared" si="18"/>
        <v>0</v>
      </c>
      <c r="AE33" s="64">
        <f t="shared" si="19"/>
        <v>0</v>
      </c>
    </row>
    <row r="34" spans="1:31" ht="79.5" customHeight="1" x14ac:dyDescent="0.25">
      <c r="A34" s="7">
        <v>30</v>
      </c>
      <c r="B34" s="54"/>
      <c r="C34" s="2"/>
      <c r="D34" s="2"/>
      <c r="E34" s="2"/>
      <c r="F34" s="2"/>
      <c r="G34" s="2"/>
      <c r="H34" s="53"/>
      <c r="I34" s="81"/>
      <c r="J34" s="55"/>
      <c r="K34" s="56"/>
      <c r="L34" s="11"/>
      <c r="M34" s="54"/>
      <c r="N34" s="57"/>
      <c r="O34" s="58"/>
      <c r="P34" s="59"/>
      <c r="Q34" s="60">
        <v>0</v>
      </c>
      <c r="R34" s="61"/>
      <c r="S34" s="62"/>
      <c r="T34" s="63"/>
      <c r="U34" s="61"/>
      <c r="V34" s="62"/>
      <c r="W34" s="63"/>
      <c r="X34" s="61"/>
      <c r="Y34" s="62"/>
      <c r="Z34" s="55"/>
      <c r="AA34" s="55"/>
      <c r="AB34" s="64">
        <f t="shared" si="16"/>
        <v>0</v>
      </c>
      <c r="AC34" s="65">
        <f t="shared" si="17"/>
        <v>0</v>
      </c>
      <c r="AD34" s="64">
        <f t="shared" si="18"/>
        <v>0</v>
      </c>
      <c r="AE34" s="64">
        <f t="shared" si="19"/>
        <v>0</v>
      </c>
    </row>
    <row r="35" spans="1:31" x14ac:dyDescent="0.25">
      <c r="AB35" s="3"/>
      <c r="AC35" s="3"/>
    </row>
    <row r="36" spans="1:31" x14ac:dyDescent="0.25">
      <c r="AB36" s="3"/>
      <c r="AC36" s="3"/>
    </row>
    <row r="37" spans="1:31" x14ac:dyDescent="0.25">
      <c r="AB37" s="3"/>
      <c r="AC37" s="3"/>
    </row>
    <row r="38" spans="1:31" x14ac:dyDescent="0.25">
      <c r="AB38" s="3"/>
      <c r="AC38" s="3"/>
    </row>
    <row r="39" spans="1:31" x14ac:dyDescent="0.25">
      <c r="AB39" s="3"/>
      <c r="AC39" s="3"/>
    </row>
    <row r="40" spans="1:31" x14ac:dyDescent="0.25">
      <c r="AB40" s="3"/>
      <c r="AC40" s="3"/>
    </row>
    <row r="41" spans="1:31" x14ac:dyDescent="0.25">
      <c r="AB41" s="3"/>
      <c r="AC41" s="3"/>
    </row>
    <row r="42" spans="1:31" x14ac:dyDescent="0.25">
      <c r="AB42" s="3"/>
      <c r="AC42" s="3"/>
    </row>
    <row r="43" spans="1:31" x14ac:dyDescent="0.25">
      <c r="AB43" s="3"/>
      <c r="AC43" s="3"/>
    </row>
    <row r="44" spans="1:31" x14ac:dyDescent="0.25">
      <c r="AB44" s="3"/>
      <c r="AC44" s="3"/>
    </row>
    <row r="45" spans="1:31" x14ac:dyDescent="0.25">
      <c r="AB45" s="3"/>
      <c r="AC45" s="3"/>
    </row>
    <row r="46" spans="1:31" x14ac:dyDescent="0.25">
      <c r="AB46" s="3"/>
      <c r="AC46" s="3"/>
    </row>
    <row r="47" spans="1:31" x14ac:dyDescent="0.25">
      <c r="AB47" s="3"/>
      <c r="AC47" s="3"/>
    </row>
    <row r="48" spans="1:31"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sheetData>
  <mergeCells count="5">
    <mergeCell ref="A1:K1"/>
    <mergeCell ref="M2:Q3"/>
    <mergeCell ref="R3:Z3"/>
    <mergeCell ref="I3:J3"/>
    <mergeCell ref="AB3:AE3"/>
  </mergeCells>
  <conditionalFormatting sqref="AB13:AB15 AB5 AB19:AB28">
    <cfRule type="expression" dxfId="11" priority="133">
      <formula>N5&gt;G5</formula>
    </cfRule>
    <cfRule type="expression" priority="134">
      <formula>$N$5&gt;$G$5</formula>
    </cfRule>
  </conditionalFormatting>
  <conditionalFormatting sqref="AB7:AB12">
    <cfRule type="expression" dxfId="10" priority="21">
      <formula>N7&gt;G7</formula>
    </cfRule>
    <cfRule type="expression" priority="22">
      <formula>$N$5&gt;$G$5</formula>
    </cfRule>
  </conditionalFormatting>
  <conditionalFormatting sqref="AB6">
    <cfRule type="expression" dxfId="9" priority="19">
      <formula>N6&gt;G6</formula>
    </cfRule>
    <cfRule type="expression" priority="20">
      <formula>$N$5&gt;$G$5</formula>
    </cfRule>
  </conditionalFormatting>
  <conditionalFormatting sqref="AB16">
    <cfRule type="expression" dxfId="8" priority="17">
      <formula>N16&gt;G16</formula>
    </cfRule>
    <cfRule type="expression" priority="18">
      <formula>$N$5&gt;$G$5</formula>
    </cfRule>
  </conditionalFormatting>
  <conditionalFormatting sqref="AB17">
    <cfRule type="expression" dxfId="7" priority="15">
      <formula>N17&gt;G17</formula>
    </cfRule>
    <cfRule type="expression" priority="16">
      <formula>$N$5&gt;$G$5</formula>
    </cfRule>
  </conditionalFormatting>
  <conditionalFormatting sqref="AB18">
    <cfRule type="expression" dxfId="6" priority="13">
      <formula>N18&gt;G18</formula>
    </cfRule>
    <cfRule type="expression" priority="14">
      <formula>$N$5&gt;$G$5</formula>
    </cfRule>
  </conditionalFormatting>
  <conditionalFormatting sqref="AB29">
    <cfRule type="expression" dxfId="5" priority="11">
      <formula>N29&gt;G29</formula>
    </cfRule>
    <cfRule type="expression" priority="12">
      <formula>$N$5&gt;$G$5</formula>
    </cfRule>
  </conditionalFormatting>
  <conditionalFormatting sqref="AB30">
    <cfRule type="expression" dxfId="4" priority="9">
      <formula>N30&gt;G30</formula>
    </cfRule>
    <cfRule type="expression" priority="10">
      <formula>$N$5&gt;$G$5</formula>
    </cfRule>
  </conditionalFormatting>
  <conditionalFormatting sqref="AB31">
    <cfRule type="expression" dxfId="3" priority="7">
      <formula>N31&gt;G31</formula>
    </cfRule>
    <cfRule type="expression" priority="8">
      <formula>$N$5&gt;$G$5</formula>
    </cfRule>
  </conditionalFormatting>
  <conditionalFormatting sqref="AB32">
    <cfRule type="expression" dxfId="2" priority="5">
      <formula>N32&gt;G32</formula>
    </cfRule>
    <cfRule type="expression" priority="6">
      <formula>$N$5&gt;$G$5</formula>
    </cfRule>
  </conditionalFormatting>
  <conditionalFormatting sqref="AB33">
    <cfRule type="expression" dxfId="1" priority="3">
      <formula>N33&gt;G33</formula>
    </cfRule>
    <cfRule type="expression" priority="4">
      <formula>$N$5&gt;$G$5</formula>
    </cfRule>
  </conditionalFormatting>
  <conditionalFormatting sqref="AB34">
    <cfRule type="expression" dxfId="0" priority="1">
      <formula>N34&gt;G34</formula>
    </cfRule>
    <cfRule type="expression" priority="2">
      <formula>$N$5&gt;$G$5</formula>
    </cfRule>
  </conditionalFormatting>
  <dataValidations count="4">
    <dataValidation type="list" allowBlank="1" showInputMessage="1" showErrorMessage="1" sqref="F6:F34"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4"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2017-11-29T19:47:48Z</cp:lastPrinted>
  <dcterms:created xsi:type="dcterms:W3CDTF">2017-01-24T17:19:42Z</dcterms:created>
  <dcterms:modified xsi:type="dcterms:W3CDTF">2019-02-21T22:33:07Z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