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8_{A4E4EE57-D43C-4B34-8494-970ACD94B0C2}" xr6:coauthVersionLast="43" xr6:coauthVersionMax="43" xr10:uidLastSave="{00000000-0000-0000-0000-000000000000}"/>
  <bookViews>
    <workbookView xWindow="-120" yWindow="510" windowWidth="29040" windowHeight="15210" xr2:uid="{00000000-000D-0000-FFFF-FFFF00000000}"/>
  </bookViews>
  <sheets>
    <sheet name="New" sheetId="4" r:id="rId1"/>
    <sheet name="ESRI_MAPINFO_SHEET" sheetId="5" state="veryHidden" r:id="rId2"/>
  </sheets>
  <definedNames>
    <definedName name="_xlnm._FilterDatabase" localSheetId="0" hidden="1">New!$A$4:$AE$4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24" i="4" l="1"/>
  <c r="AD24" i="4"/>
  <c r="AC24" i="4"/>
  <c r="AB24" i="4"/>
  <c r="AE23" i="4" l="1"/>
  <c r="AD23" i="4"/>
  <c r="AC23" i="4"/>
  <c r="AB23" i="4"/>
  <c r="AE22" i="4"/>
  <c r="AD22" i="4"/>
  <c r="AC22" i="4"/>
  <c r="AB22" i="4"/>
  <c r="AC7" i="4" l="1"/>
  <c r="AD7" i="4"/>
  <c r="AE7" i="4"/>
  <c r="AB7" i="4"/>
  <c r="AE14" i="4" l="1"/>
  <c r="AD14" i="4"/>
  <c r="AC14" i="4"/>
  <c r="AB14" i="4"/>
  <c r="AE13" i="4"/>
  <c r="AD13" i="4"/>
  <c r="AC13" i="4"/>
  <c r="AB13" i="4"/>
  <c r="AE12" i="4"/>
  <c r="AD12" i="4"/>
  <c r="AC12" i="4"/>
  <c r="AB12" i="4"/>
  <c r="AE11" i="4"/>
  <c r="AD11" i="4"/>
  <c r="AC11" i="4"/>
  <c r="AB11" i="4"/>
  <c r="AE10" i="4"/>
  <c r="AD10" i="4"/>
  <c r="AC10" i="4"/>
  <c r="AB10" i="4"/>
  <c r="AE8" i="4"/>
  <c r="AD8" i="4"/>
  <c r="AC8" i="4"/>
  <c r="AB8" i="4"/>
  <c r="AE6" i="4"/>
  <c r="AD6" i="4"/>
  <c r="AC6" i="4"/>
  <c r="AB6" i="4"/>
  <c r="AE21" i="4" l="1"/>
  <c r="AD21" i="4"/>
  <c r="AC21" i="4"/>
  <c r="AB21" i="4"/>
  <c r="AE20" i="4" l="1"/>
  <c r="AD20" i="4"/>
  <c r="AC20" i="4"/>
  <c r="AB20" i="4"/>
  <c r="AE15" i="4" l="1"/>
  <c r="AD15" i="4"/>
  <c r="AC15" i="4"/>
  <c r="AB15" i="4"/>
  <c r="AE9" i="4" l="1"/>
  <c r="AD9" i="4"/>
  <c r="AC9" i="4"/>
  <c r="AB9" i="4"/>
  <c r="AE19" i="4" l="1"/>
  <c r="AD19" i="4"/>
  <c r="AC19" i="4"/>
  <c r="AB19" i="4"/>
  <c r="AE18" i="4"/>
  <c r="AD18" i="4"/>
  <c r="AC18" i="4"/>
  <c r="AB18" i="4"/>
  <c r="AE17" i="4"/>
  <c r="AD17" i="4"/>
  <c r="AC17" i="4"/>
  <c r="AB17" i="4"/>
  <c r="AE16" i="4"/>
  <c r="AD16" i="4"/>
  <c r="AC16" i="4"/>
  <c r="AB16" i="4"/>
  <c r="AB5" i="4" l="1"/>
  <c r="AC5" i="4"/>
  <c r="AD5" i="4"/>
  <c r="AE5" i="4"/>
</calcChain>
</file>

<file path=xl/sharedStrings.xml><?xml version="1.0" encoding="utf-8"?>
<sst xmlns="http://schemas.openxmlformats.org/spreadsheetml/2006/main" count="732" uniqueCount="119">
  <si>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</si>
  <si>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</si>
  <si>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</si>
  <si>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</si>
  <si>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</si>
  <si>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</si>
  <si>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</si>
  <si>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</si>
  <si>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</si>
  <si>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</si>
  <si>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</si>
  <si>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</si>
  <si>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</si>
  <si>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</si>
  <si>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</si>
  <si>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</si>
  <si>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</si>
  <si>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</si>
  <si>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</si>
  <si>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</si>
  <si>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</si>
  <si>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</si>
  <si>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</si>
  <si>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</si>
  <si>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</si>
  <si>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</si>
  <si>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</si>
  <si>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</si>
  <si>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</si>
  <si>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</si>
  <si>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</si>
  <si>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</si>
  <si>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</si>
  <si>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</si>
  <si>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</si>
  <si>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</si>
  <si>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</si>
  <si>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</si>
  <si>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</si>
  <si>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</si>
  <si>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</si>
  <si>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ECYVAN</t>
  </si>
  <si>
    <t>John Smith 360-407-7228 and Rick Dorrah 360-407-6583</t>
  </si>
  <si>
    <t>Install per attached site map</t>
  </si>
  <si>
    <t>100M</t>
  </si>
  <si>
    <t>DOLC0101</t>
  </si>
  <si>
    <t>ADAMS COUNTY AUDITOR AUTO LICENSE
210 W Broadway Ave Ste 200
Ritzville, WA 99169-1860</t>
  </si>
  <si>
    <t>Jenny Shields JShields@vfs.dol.wa.gov             509-659-3251</t>
  </si>
  <si>
    <t>DOLD1402</t>
  </si>
  <si>
    <t>Site contact Pat Herrington 360-533-9331
building contact Brian Shay 360-532-5700</t>
  </si>
  <si>
    <t>DOLD1708</t>
  </si>
  <si>
    <t>Renton Driver Licensing Office
1314 Union Ave NE Ste 4,
Renton, WA  98059-3959</t>
  </si>
  <si>
    <t>Site contact Karla LaManna 425-277-7232 
Building contact Denny Dochnahl (425) 271-1153</t>
  </si>
  <si>
    <t>DOLD2302</t>
  </si>
  <si>
    <t>Shelton Driver Licensing Office
2511 N Olympic Hwy
Ste 100
Shelton, WA 98584-2944</t>
  </si>
  <si>
    <t>Site contact Brian Monroe 360-427-2030
Building Contact Nancy Stenshoel (360)705-1876 nstenshoel@comcast.net</t>
  </si>
  <si>
    <t>DOLD3102</t>
  </si>
  <si>
    <t>Lynnwood Driver Licensing Office
18023 Hwy 99 N Suite E
Lynnwood, WA 98037-4492</t>
  </si>
  <si>
    <t>site conctact Jerry Cook 425-672-3219
Building Contact  Larry Ingraham or Joel (425) 744-0900 Joel@emeraldre.com</t>
  </si>
  <si>
    <t>DOLD3702</t>
  </si>
  <si>
    <t>Site contact Joe Kristofzski 360-676-2098
Building Contact Eva Grace (360) 676-4866 eva@saratoga.com</t>
  </si>
  <si>
    <t>DOLD3903</t>
  </si>
  <si>
    <t>Site contct Rick Brown 509-837-2577
Building Contact Brandon (707)445-9601 Brandon@thecarringtoncompany.com</t>
  </si>
  <si>
    <t>DOCSEA6</t>
  </si>
  <si>
    <t>LCON Contact: (206) 516-7827 
Region Lead LCON: Ryan Beeman, (206) 516-7827</t>
  </si>
  <si>
    <t>WPP Server Room</t>
  </si>
  <si>
    <t>NO</t>
  </si>
  <si>
    <t>DOCPTH1</t>
  </si>
  <si>
    <t>LCON Contact: 360-379-5032 EXT 224  
Region Lead LCON: Chad Fletcher (360) 963-1416</t>
  </si>
  <si>
    <t>DOCLGV2</t>
  </si>
  <si>
    <t xml:space="preserve"> Region Lead LCON: Mark Mosebach, (360) 449-7658
 Site Reception:(360) 575-6620</t>
  </si>
  <si>
    <t>DSHS1022</t>
  </si>
  <si>
    <t>1611 W Indiana Ave Suite 160, Spokane WA 99205-4221</t>
  </si>
  <si>
    <t>Mike Johnson                                                       WK: 509-568-3826  Cell:509-342-0922                                        JohnsMD@dshs.wa.gov;                   Building contact: PCF Management Services 425-438-1925</t>
  </si>
  <si>
    <t>LAN Room, Suite 160, Bldg 1611.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</si>
  <si>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</si>
  <si>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Kim Faber Conine 360-664-5431 Cell: 360-280-6538;                            Other site contacts:
DCS Service Desk - 360-664-5300  from 6:30am - 5:30pm M-F
Michelle Pope Randall - 360-664-5363 Cell: 360-742-9019
Dan Simonton - 360-664-5434 Cell:360-704-0156</t>
  </si>
  <si>
    <t>DSHS4052</t>
  </si>
  <si>
    <t>DSHS4017</t>
  </si>
  <si>
    <t>Mike Potter   Wk: 425.412.2791 or Cell: 206.518.1617                       mpotter@dshs.wa.gov;     Building contact:  Kevin Proctor 206.965.1004 ext 21004; or Lessor: Sea Mar Community Health</t>
  </si>
  <si>
    <t>LAN Room, Bldg 9650.  DMARC to be located no further than 10 feet of DSHS Router.</t>
  </si>
  <si>
    <t>DSHS3046</t>
  </si>
  <si>
    <t>Kim Faber Conine 360.664.5431 Cell: 360.280.6538;                         Other site contacts:
DCS Service Desk - 360.664.5300  from 6:30am - 5:30pm M-F
Michelle Pope Randall - 360.664.5363 Cell: 360.742.9019
Dan Simonton - 360.664.5434 Cell:360.704.0156</t>
  </si>
  <si>
    <t>ACAMP02</t>
  </si>
  <si>
    <t>Building 6071, N 16th Street, Joint Base Lewis-McChord, WA 98433</t>
  </si>
  <si>
    <t>Larry C. Freeman            253.966.6941                             Bldg Contact: David Marvelle, JBLM Network Enterprise Center, 253-477-0048, david.j.marvelle.civ@mail.mil</t>
  </si>
  <si>
    <t xml:space="preserve">LAN Room Bldg 6071, </t>
  </si>
  <si>
    <t>DSHS6006</t>
  </si>
  <si>
    <t>808 S Columbus, Goldendale WA 98620</t>
  </si>
  <si>
    <t xml:space="preserve">Ruth Kezar                                        Work: 509.865.7540                          Cell: 509.494.9511  kezarr@dshs.wa.gov;       Building contact:                   (Cabin Fever Mngmt) Ray Mosbrucker 509.733.3189 or Janice Mosbrucker 509.733.0438 </t>
  </si>
  <si>
    <t>LAN Room, Bldg 808.  DMARC to be located no further than 10 feet of DSHS Router.</t>
  </si>
  <si>
    <t>DOLT2702</t>
  </si>
  <si>
    <t>Sheryl Engbloom - (360)902-3619 - SEngbloom@DOL.WA.GOV ----
Darla Wiltse - (360)628-1537 - DWiltse@DOL.WA.GOV</t>
  </si>
  <si>
    <t xml:space="preserve">Customer advises site may move by 5/31/2020 - WaTech will not accept TLA after 5/31/2020. </t>
  </si>
  <si>
    <t>LAN Room, Suite 101, Bldg 724.  DMARC to be located no further than 10 feet of DSHS Router.  Be aware that the County building and attendants are Washington Association of Prosecuting Attorneys (WAPA).</t>
  </si>
  <si>
    <t>LAN Room, Suite 203, Bldg 208.  DMARC to be located no further than 10 feet of DSHS Router.  Be aware the County building and attendants are Washington Association of Prosecuting Attorneys (WAPA).</t>
  </si>
  <si>
    <t>There is a permanent trailer in a lot. Install in trailer per attached site map</t>
  </si>
  <si>
    <t>LAN Room/Demarc, AAA Bldg.  Refer to the attached Floor Plan.  DMARC to be located no further than 10 feet of DSHS Router.</t>
  </si>
  <si>
    <t>DSHS6138</t>
  </si>
  <si>
    <t>Maria Koury-Corvall                              wk: 360.538.2442                                cell: 360.580.3034  kourymr@dshs.wa.gov</t>
  </si>
  <si>
    <t xml:space="preserve">Customer requested completion: 6/17/19.  This is an AAA (Area Agency on Aging) Bldg.  </t>
  </si>
  <si>
    <t>2108 Grand Blvd
Vancouver, WA 98661-4711</t>
  </si>
  <si>
    <t>Hoquiam Driver Licensing Office
719 8th St
Hoquiam, WA 98550-3400</t>
  </si>
  <si>
    <t>Bellingham Driver Licensing Office
4180 Cordata Pkwy, Ste A
Bellingham, WA 98226-7605</t>
  </si>
  <si>
    <t xml:space="preserve">Sunnyside Driver Licensing Office
2010 Yakima Valley Hwy, Ste 15
Sunnyside, WA 98944-1289
</t>
  </si>
  <si>
    <t>Seattle Police Department - West Precinct
810 Virginia St.
Seattle, WA 98101-4401</t>
  </si>
  <si>
    <t>1953 - 7th Ave Ste 104
Longview, WA 98632-4049</t>
  </si>
  <si>
    <t>Jefferson County Correctional Rpt Center
11696 Rhody Dr, Port Hadlock, WA 98339-9772</t>
  </si>
  <si>
    <t>724 W Smith St, Suite 101, Kent, WA 98032-4470</t>
  </si>
  <si>
    <t>9650 15th Ave SW, Seattle, WA 98106-2576</t>
  </si>
  <si>
    <t>208 E Blackburn Road, Suite 203, Mt Vernon, WA 98273-9047</t>
  </si>
  <si>
    <t>DOL CDL office
139 146th St S
Parkland WA 98444-4619</t>
  </si>
  <si>
    <t>609 W Washington St, Suite 16, Sequim, WA 98382-3291</t>
  </si>
  <si>
    <t>County building and attendants are Washington Association of Prosecuting Attorneys (WAPA).</t>
  </si>
  <si>
    <t>Evaluation  Model for Solicitation Number N19-RFQ-047</t>
  </si>
  <si>
    <r>
      <rPr>
        <strike/>
        <sz val="12"/>
        <color theme="1"/>
        <rFont val="Calibri"/>
        <family val="2"/>
        <scheme val="minor"/>
      </rPr>
      <t>120</t>
    </r>
    <r>
      <rPr>
        <sz val="12"/>
        <color theme="1"/>
        <rFont val="Calibri"/>
        <family val="2"/>
        <scheme val="minor"/>
      </rPr>
      <t xml:space="preserve">   </t>
    </r>
    <r>
      <rPr>
        <u/>
        <sz val="12"/>
        <color rgb="FFFF0000"/>
        <rFont val="Calibri"/>
        <family val="2"/>
        <scheme val="minor"/>
      </rPr>
      <t>300</t>
    </r>
  </si>
  <si>
    <r>
      <t>10</t>
    </r>
    <r>
      <rPr>
        <sz val="12"/>
        <color theme="1"/>
        <rFont val="Calibri"/>
        <family val="2"/>
        <scheme val="minor"/>
      </rPr>
      <t xml:space="preserve">  </t>
    </r>
    <r>
      <rPr>
        <u/>
        <sz val="12"/>
        <color rgb="FFFF0000"/>
        <rFont val="Calibri"/>
        <family val="2"/>
        <scheme val="minor"/>
      </rPr>
      <t>30</t>
    </r>
  </si>
  <si>
    <r>
      <t>90</t>
    </r>
    <r>
      <rPr>
        <sz val="12"/>
        <color theme="1"/>
        <rFont val="Calibri"/>
        <family val="2"/>
        <scheme val="minor"/>
      </rPr>
      <t xml:space="preserve">  </t>
    </r>
    <r>
      <rPr>
        <u/>
        <sz val="12"/>
        <color rgb="FFFF0000"/>
        <rFont val="Calibri"/>
        <family val="2"/>
        <scheme val="minor"/>
      </rPr>
      <t>70</t>
    </r>
  </si>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</sst>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31"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
      <sz val="12"/>
      <color rgb="FF00B050"/>
      <name val="Calibri"/>
      <family val="2"/>
      <scheme val="minor"/>
    </font>
    <font>
      <sz val="12"/>
      <color rgb="FFFF0000"/>
      <name val="Calibri"/>
      <family val="2"/>
      <scheme val="minor"/>
    </font>
    <font>
      <sz val="12"/>
      <color rgb="FFFF66FF"/>
      <name val="Calibri"/>
      <family val="2"/>
      <scheme val="minor"/>
    </font>
    <font>
      <sz val="12"/>
      <color rgb="FF00206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66">
    <xf numFmtId="0" fontId="0" fillId="0" borderId="0" xfId="0"/>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2" borderId="0" xfId="0" applyFont="1" applyFill="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0" xfId="0" applyFont="1" applyFill="1" applyBorder="1" applyAlignment="1">
      <alignment horizontal="left" vertical="top" wrapText="1"/>
    </xf>
    <xf numFmtId="0" fontId="25" fillId="6" borderId="27"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2" borderId="0" xfId="0" applyFont="1" applyFill="1" applyAlignment="1">
      <alignment horizontal="left" vertical="top" wrapText="1"/>
    </xf>
    <xf numFmtId="0" fontId="25" fillId="4" borderId="20" xfId="0" applyFont="1" applyFill="1" applyBorder="1" applyAlignment="1">
      <alignment horizontal="left" vertical="top" wrapText="1"/>
    </xf>
    <xf numFmtId="164" fontId="25" fillId="4" borderId="20" xfId="0" applyNumberFormat="1" applyFont="1" applyFill="1" applyBorder="1" applyAlignment="1">
      <alignment horizontal="left" vertical="top" wrapText="1"/>
    </xf>
    <xf numFmtId="0" fontId="25" fillId="4" borderId="20" xfId="0" applyNumberFormat="1" applyFont="1" applyFill="1" applyBorder="1" applyAlignment="1">
      <alignment horizontal="left" vertical="top" wrapText="1"/>
    </xf>
    <xf numFmtId="0" fontId="25" fillId="5" borderId="0" xfId="0" applyFont="1" applyFill="1" applyAlignment="1">
      <alignment horizontal="left" vertical="top" wrapText="1"/>
    </xf>
    <xf numFmtId="0" fontId="25" fillId="0" borderId="15"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27" xfId="0" applyFont="1" applyFill="1" applyBorder="1" applyAlignment="1">
      <alignment horizontal="left" vertical="top" wrapText="1"/>
    </xf>
    <xf numFmtId="0" fontId="25" fillId="0" borderId="16" xfId="0" applyFont="1" applyFill="1" applyBorder="1" applyAlignment="1">
      <alignment horizontal="left" vertical="top" wrapText="1"/>
    </xf>
    <xf numFmtId="0" fontId="25" fillId="0" borderId="38" xfId="0" applyFont="1" applyFill="1" applyBorder="1" applyAlignment="1">
      <alignment horizontal="left" vertical="top" wrapText="1"/>
    </xf>
    <xf numFmtId="0" fontId="25" fillId="0" borderId="15" xfId="0" applyFont="1" applyBorder="1" applyAlignment="1">
      <alignment horizontal="left" vertical="top" wrapText="1"/>
    </xf>
    <xf numFmtId="0" fontId="25" fillId="0" borderId="2" xfId="2" applyNumberFormat="1" applyFont="1" applyBorder="1" applyAlignment="1">
      <alignment horizontal="left" vertical="top" wrapText="1"/>
    </xf>
    <xf numFmtId="0" fontId="25" fillId="0" borderId="9" xfId="2" applyNumberFormat="1" applyFont="1" applyBorder="1" applyAlignment="1">
      <alignment horizontal="left" vertical="top" wrapText="1"/>
    </xf>
    <xf numFmtId="7" fontId="25" fillId="0" borderId="9" xfId="1" applyNumberFormat="1" applyFont="1" applyBorder="1" applyAlignment="1">
      <alignment horizontal="left" vertical="top" wrapText="1"/>
    </xf>
    <xf numFmtId="7" fontId="25" fillId="0" borderId="3" xfId="1" applyNumberFormat="1" applyFont="1" applyBorder="1" applyAlignment="1">
      <alignment horizontal="left" vertical="top" wrapText="1"/>
    </xf>
    <xf numFmtId="7" fontId="25" fillId="0" borderId="1" xfId="1" applyNumberFormat="1" applyFont="1" applyBorder="1" applyAlignment="1">
      <alignment horizontal="left" vertical="top" wrapText="1"/>
    </xf>
    <xf numFmtId="7" fontId="25" fillId="0" borderId="2" xfId="1" applyNumberFormat="1" applyFont="1" applyBorder="1" applyAlignment="1">
      <alignment horizontal="left" vertical="top" wrapText="1"/>
    </xf>
    <xf numFmtId="0" fontId="25" fillId="0" borderId="3" xfId="0" applyFont="1" applyBorder="1" applyAlignment="1">
      <alignment horizontal="left" vertical="top" wrapText="1"/>
    </xf>
    <xf numFmtId="0" fontId="25" fillId="0" borderId="16" xfId="0" applyFont="1" applyBorder="1" applyAlignment="1">
      <alignment horizontal="left" vertical="top" wrapText="1"/>
    </xf>
    <xf numFmtId="0" fontId="25" fillId="0" borderId="0" xfId="0" applyFont="1" applyAlignment="1">
      <alignment horizontal="left" vertical="top" wrapText="1"/>
    </xf>
    <xf numFmtId="7" fontId="27" fillId="3" borderId="9" xfId="1" applyNumberFormat="1" applyFont="1" applyFill="1" applyBorder="1" applyAlignment="1">
      <alignment horizontal="left" vertical="top" wrapText="1"/>
    </xf>
    <xf numFmtId="7" fontId="27" fillId="3" borderId="1" xfId="1" applyNumberFormat="1" applyFont="1" applyFill="1" applyBorder="1" applyAlignment="1">
      <alignment horizontal="left" vertical="top" wrapText="1"/>
    </xf>
    <xf numFmtId="7" fontId="28" fillId="6" borderId="9" xfId="1" applyNumberFormat="1" applyFont="1" applyFill="1" applyBorder="1" applyAlignment="1">
      <alignment horizontal="left" vertical="top" wrapText="1"/>
    </xf>
    <xf numFmtId="7" fontId="28" fillId="6" borderId="1" xfId="1" applyNumberFormat="1" applyFont="1" applyFill="1" applyBorder="1" applyAlignment="1">
      <alignment horizontal="left" vertical="top" wrapText="1"/>
    </xf>
    <xf numFmtId="7" fontId="28" fillId="0" borderId="1" xfId="1" applyNumberFormat="1" applyFont="1" applyBorder="1" applyAlignment="1">
      <alignment horizontal="left" vertical="top" wrapText="1"/>
    </xf>
    <xf numFmtId="7" fontId="28" fillId="0" borderId="9" xfId="1" applyNumberFormat="1" applyFont="1" applyBorder="1" applyAlignment="1">
      <alignment horizontal="left" vertical="top" wrapText="1"/>
    </xf>
    <xf numFmtId="7" fontId="28" fillId="3" borderId="9" xfId="1" applyNumberFormat="1" applyFont="1" applyFill="1" applyBorder="1" applyAlignment="1">
      <alignment horizontal="left" vertical="top" wrapText="1"/>
    </xf>
    <xf numFmtId="7" fontId="28" fillId="3" borderId="1" xfId="1" applyNumberFormat="1" applyFont="1" applyFill="1" applyBorder="1" applyAlignment="1">
      <alignment horizontal="left" vertical="top" wrapText="1"/>
    </xf>
    <xf numFmtId="7" fontId="29" fillId="3" borderId="9" xfId="1" applyNumberFormat="1" applyFont="1" applyFill="1" applyBorder="1" applyAlignment="1">
      <alignment horizontal="left" vertical="top" wrapText="1"/>
    </xf>
    <xf numFmtId="7" fontId="29" fillId="3" borderId="1" xfId="1"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xf numFmtId="7" fontId="7" fillId="6" borderId="9" xfId="1" applyNumberFormat="1" applyFont="1" applyFill="1" applyBorder="1" applyAlignment="1">
      <alignment horizontal="left" vertical="top" wrapText="1"/>
    </xf>
    <xf numFmtId="7" fontId="7" fillId="6" borderId="1" xfId="1"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0" borderId="9" xfId="1" applyNumberFormat="1" applyFont="1" applyBorder="1" applyAlignment="1">
      <alignment horizontal="left" vertical="top" wrapText="1"/>
    </xf>
    <xf numFmtId="7" fontId="7" fillId="3" borderId="1" xfId="1" applyNumberFormat="1" applyFont="1" applyFill="1" applyBorder="1" applyAlignment="1">
      <alignment horizontal="left" vertical="top" wrapText="1"/>
    </xf>
    <xf numFmtId="7" fontId="30" fillId="0" borderId="9" xfId="1" applyNumberFormat="1" applyFont="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4"/>
  <sheetViews>
    <sheetView tabSelected="1" zoomScale="90" zoomScaleNormal="90" workbookViewId="0">
      <selection activeCell="X19" sqref="X19"/>
    </sheetView>
  </sheetViews>
  <sheetFormatPr defaultColWidth="8.85546875" defaultRowHeight="15.75" x14ac:dyDescent="0.25"/>
  <cols>
    <col min="1" max="1" width="4.42578125" style="2" bestFit="1" customWidth="1"/>
    <col min="2" max="2" width="26.140625" style="3" customWidth="1"/>
    <col min="3" max="3" width="35.140625" style="3" customWidth="1"/>
    <col min="4" max="4" width="32.85546875" style="3" hidden="1" customWidth="1"/>
    <col min="5" max="5" width="42.42578125" style="3" hidden="1"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2" customWidth="1"/>
    <col min="13" max="13" width="15.42578125" style="3" customWidth="1"/>
    <col min="14" max="15" width="21" style="4" customWidth="1"/>
    <col min="16" max="17" width="12.1406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87" customWidth="1"/>
    <col min="29" max="29" width="11.85546875" style="87" customWidth="1"/>
    <col min="30" max="30" width="9.42578125" style="3" customWidth="1"/>
    <col min="31" max="16384" width="8.85546875" style="3"/>
  </cols>
  <sheetData>
    <row r="1" spans="1:31" ht="52.9" customHeight="1" thickBot="1" x14ac:dyDescent="0.3">
      <c r="A1" s="149" t="s">
        <v>114</v>
      </c>
      <c r="B1" s="149"/>
      <c r="C1" s="149"/>
      <c r="D1" s="149"/>
      <c r="E1" s="149"/>
      <c r="F1" s="149"/>
      <c r="G1" s="149"/>
      <c r="H1" s="149"/>
      <c r="I1" s="149"/>
      <c r="J1" s="149"/>
      <c r="K1" s="149"/>
      <c r="AB1" s="6"/>
      <c r="AC1" s="6"/>
    </row>
    <row r="2" spans="1:31" ht="52.9" customHeight="1" thickBot="1" x14ac:dyDescent="0.3">
      <c r="A2" s="7"/>
      <c r="B2" s="8" t="s">
        <v>1</v>
      </c>
      <c r="C2" s="9"/>
      <c r="D2" s="9"/>
      <c r="E2" s="9"/>
      <c r="F2" s="9"/>
      <c r="G2" s="9"/>
      <c r="H2" s="9"/>
      <c r="I2" s="9"/>
      <c r="J2" s="9"/>
      <c r="K2" s="10"/>
      <c r="L2" s="11"/>
      <c r="M2" s="150" t="s">
        <v>2</v>
      </c>
      <c r="N2" s="151"/>
      <c r="O2" s="151"/>
      <c r="P2" s="151"/>
      <c r="Q2" s="151"/>
      <c r="R2" s="12"/>
      <c r="S2" s="12"/>
      <c r="T2" s="12"/>
      <c r="U2" s="12"/>
      <c r="V2" s="12"/>
      <c r="W2" s="12"/>
      <c r="X2" s="12"/>
      <c r="Y2" s="12"/>
      <c r="Z2" s="13"/>
      <c r="AA2" s="14"/>
      <c r="AB2" s="15"/>
      <c r="AC2" s="15"/>
    </row>
    <row r="3" spans="1:31" s="22" customFormat="1" ht="19.5" customHeight="1" thickBot="1" x14ac:dyDescent="0.3">
      <c r="A3" s="16"/>
      <c r="B3" s="17"/>
      <c r="C3" s="18"/>
      <c r="D3" s="18"/>
      <c r="E3" s="18"/>
      <c r="F3" s="18"/>
      <c r="G3" s="18"/>
      <c r="H3" s="18"/>
      <c r="I3" s="157" t="s">
        <v>19</v>
      </c>
      <c r="J3" s="158"/>
      <c r="K3" s="19"/>
      <c r="L3" s="20"/>
      <c r="M3" s="152"/>
      <c r="N3" s="153"/>
      <c r="O3" s="153"/>
      <c r="P3" s="153"/>
      <c r="Q3" s="153"/>
      <c r="R3" s="154" t="s">
        <v>39</v>
      </c>
      <c r="S3" s="155"/>
      <c r="T3" s="155"/>
      <c r="U3" s="155"/>
      <c r="V3" s="155"/>
      <c r="W3" s="155"/>
      <c r="X3" s="155"/>
      <c r="Y3" s="155"/>
      <c r="Z3" s="156"/>
      <c r="AA3" s="21"/>
      <c r="AB3" s="159" t="s">
        <v>25</v>
      </c>
      <c r="AC3" s="159"/>
      <c r="AD3" s="159"/>
      <c r="AE3" s="159"/>
    </row>
    <row r="4" spans="1:31" s="22" customFormat="1" ht="79.5" thickBot="1" x14ac:dyDescent="0.3">
      <c r="A4" s="16"/>
      <c r="B4" s="23" t="s">
        <v>4</v>
      </c>
      <c r="C4" s="24" t="s">
        <v>13</v>
      </c>
      <c r="D4" s="25" t="s">
        <v>3</v>
      </c>
      <c r="E4" s="25" t="s">
        <v>6</v>
      </c>
      <c r="F4" s="25" t="s">
        <v>5</v>
      </c>
      <c r="G4" s="26" t="s">
        <v>20</v>
      </c>
      <c r="H4" s="25" t="s">
        <v>16</v>
      </c>
      <c r="I4" s="27" t="s">
        <v>21</v>
      </c>
      <c r="J4" s="28" t="s">
        <v>24</v>
      </c>
      <c r="K4" s="28" t="s">
        <v>40</v>
      </c>
      <c r="L4" s="20"/>
      <c r="M4" s="29" t="s">
        <v>17</v>
      </c>
      <c r="N4" s="30" t="s">
        <v>28</v>
      </c>
      <c r="O4" s="31" t="s">
        <v>38</v>
      </c>
      <c r="P4" s="32" t="s">
        <v>26</v>
      </c>
      <c r="Q4" s="33" t="s">
        <v>27</v>
      </c>
      <c r="R4" s="34" t="s">
        <v>29</v>
      </c>
      <c r="S4" s="35" t="s">
        <v>30</v>
      </c>
      <c r="T4" s="36" t="s">
        <v>31</v>
      </c>
      <c r="U4" s="34" t="s">
        <v>32</v>
      </c>
      <c r="V4" s="35" t="s">
        <v>33</v>
      </c>
      <c r="W4" s="36" t="s">
        <v>34</v>
      </c>
      <c r="X4" s="34" t="s">
        <v>35</v>
      </c>
      <c r="Y4" s="35" t="s">
        <v>36</v>
      </c>
      <c r="Z4" s="37" t="s">
        <v>37</v>
      </c>
      <c r="AA4" s="28" t="s">
        <v>18</v>
      </c>
      <c r="AB4" s="38" t="s">
        <v>22</v>
      </c>
      <c r="AC4" s="38" t="s">
        <v>23</v>
      </c>
      <c r="AD4" s="38" t="s">
        <v>21</v>
      </c>
      <c r="AE4" s="38" t="s">
        <v>24</v>
      </c>
    </row>
    <row r="5" spans="1:31" ht="78.75" customHeight="1" x14ac:dyDescent="0.25">
      <c r="A5" s="7">
        <v>1</v>
      </c>
      <c r="B5" s="39" t="s">
        <v>7</v>
      </c>
      <c r="C5" s="40" t="s">
        <v>8</v>
      </c>
      <c r="D5" s="40" t="s">
        <v>9</v>
      </c>
      <c r="E5" s="40" t="s">
        <v>0</v>
      </c>
      <c r="F5" s="40" t="s">
        <v>10</v>
      </c>
      <c r="G5" s="40">
        <v>120</v>
      </c>
      <c r="H5" s="41" t="s">
        <v>11</v>
      </c>
      <c r="I5" s="42">
        <v>10</v>
      </c>
      <c r="J5" s="43">
        <v>90</v>
      </c>
      <c r="K5" s="44" t="s">
        <v>15</v>
      </c>
      <c r="L5" s="11"/>
      <c r="M5" s="45" t="s">
        <v>12</v>
      </c>
      <c r="N5" s="46">
        <v>20</v>
      </c>
      <c r="O5" s="47" t="s">
        <v>14</v>
      </c>
      <c r="P5" s="48">
        <v>500</v>
      </c>
      <c r="Q5" s="49">
        <v>1000</v>
      </c>
      <c r="R5" s="50">
        <v>500</v>
      </c>
      <c r="S5" s="51">
        <v>1000</v>
      </c>
      <c r="T5" s="52">
        <v>20</v>
      </c>
      <c r="U5" s="50">
        <v>1000</v>
      </c>
      <c r="V5" s="51">
        <v>5000</v>
      </c>
      <c r="W5" s="52">
        <v>20</v>
      </c>
      <c r="X5" s="50">
        <v>1800</v>
      </c>
      <c r="Y5" s="51">
        <v>10000</v>
      </c>
      <c r="Z5" s="53">
        <v>45</v>
      </c>
      <c r="AA5" s="54"/>
      <c r="AB5" s="43">
        <f t="shared" ref="AB5:AB24" si="0">IF(ISBLANK(N5),G5,N5)</f>
        <v>20</v>
      </c>
      <c r="AC5" s="55">
        <f t="shared" ref="AC5:AC24" si="1">24*P5+Q5</f>
        <v>13000</v>
      </c>
      <c r="AD5" s="56">
        <f t="shared" ref="AD5:AD24" si="2">I5</f>
        <v>10</v>
      </c>
      <c r="AE5" s="56">
        <f t="shared" ref="AE5:AE24" si="3">J5</f>
        <v>90</v>
      </c>
    </row>
    <row r="6" spans="1:31" s="138" customFormat="1" ht="79.5" customHeight="1" x14ac:dyDescent="0.25">
      <c r="A6" s="122">
        <v>2</v>
      </c>
      <c r="B6" s="123" t="s">
        <v>41</v>
      </c>
      <c r="C6" s="124" t="s">
        <v>101</v>
      </c>
      <c r="D6" s="124" t="s">
        <v>42</v>
      </c>
      <c r="E6" s="124" t="s">
        <v>43</v>
      </c>
      <c r="F6" s="124" t="s">
        <v>10</v>
      </c>
      <c r="G6" s="124">
        <v>150</v>
      </c>
      <c r="H6" s="125" t="s">
        <v>44</v>
      </c>
      <c r="I6" s="126">
        <v>5</v>
      </c>
      <c r="J6" s="127">
        <v>95</v>
      </c>
      <c r="K6" s="128"/>
      <c r="L6" s="118"/>
      <c r="M6" s="129"/>
      <c r="N6" s="130"/>
      <c r="O6" s="131"/>
      <c r="P6" s="132"/>
      <c r="Q6" s="133">
        <v>0</v>
      </c>
      <c r="R6" s="134"/>
      <c r="S6" s="135"/>
      <c r="T6" s="136"/>
      <c r="U6" s="134"/>
      <c r="V6" s="135"/>
      <c r="W6" s="136"/>
      <c r="X6" s="134"/>
      <c r="Y6" s="135"/>
      <c r="Z6" s="137"/>
      <c r="AA6" s="137"/>
      <c r="AB6" s="119">
        <f t="shared" si="0"/>
        <v>150</v>
      </c>
      <c r="AC6" s="120">
        <f t="shared" si="1"/>
        <v>0</v>
      </c>
      <c r="AD6" s="121">
        <f t="shared" si="2"/>
        <v>5</v>
      </c>
      <c r="AE6" s="121">
        <f t="shared" si="3"/>
        <v>95</v>
      </c>
    </row>
    <row r="7" spans="1:31" ht="79.5" customHeight="1" x14ac:dyDescent="0.25">
      <c r="A7" s="7">
        <v>3</v>
      </c>
      <c r="B7" s="70" t="s">
        <v>45</v>
      </c>
      <c r="C7" s="71" t="s">
        <v>46</v>
      </c>
      <c r="D7" s="71" t="s">
        <v>47</v>
      </c>
      <c r="E7" s="71" t="s">
        <v>43</v>
      </c>
      <c r="F7" s="71" t="s">
        <v>10</v>
      </c>
      <c r="G7" s="71">
        <v>150</v>
      </c>
      <c r="H7" s="72" t="s">
        <v>11</v>
      </c>
      <c r="I7" s="70">
        <v>5</v>
      </c>
      <c r="J7" s="73">
        <v>95</v>
      </c>
      <c r="K7" s="74"/>
      <c r="L7" s="11"/>
      <c r="M7" s="75"/>
      <c r="N7" s="76"/>
      <c r="O7" s="77"/>
      <c r="P7" s="139"/>
      <c r="Q7" s="79"/>
      <c r="R7" s="140"/>
      <c r="S7" s="81"/>
      <c r="T7" s="82"/>
      <c r="U7" s="80"/>
      <c r="V7" s="81"/>
      <c r="W7" s="82"/>
      <c r="X7" s="80"/>
      <c r="Y7" s="81"/>
      <c r="Z7" s="83"/>
      <c r="AA7" s="83"/>
      <c r="AB7" s="67">
        <f t="shared" si="0"/>
        <v>150</v>
      </c>
      <c r="AC7" s="68">
        <f t="shared" si="1"/>
        <v>0</v>
      </c>
      <c r="AD7" s="69">
        <f t="shared" si="2"/>
        <v>5</v>
      </c>
      <c r="AE7" s="69">
        <f t="shared" si="3"/>
        <v>95</v>
      </c>
    </row>
    <row r="8" spans="1:31" ht="79.5" customHeight="1" x14ac:dyDescent="0.25">
      <c r="A8" s="7">
        <v>4</v>
      </c>
      <c r="B8" s="97" t="s">
        <v>48</v>
      </c>
      <c r="C8" s="115" t="s">
        <v>102</v>
      </c>
      <c r="D8" s="98" t="s">
        <v>49</v>
      </c>
      <c r="E8" s="98" t="s">
        <v>43</v>
      </c>
      <c r="F8" s="98" t="s">
        <v>10</v>
      </c>
      <c r="G8" s="98">
        <v>150</v>
      </c>
      <c r="H8" s="99" t="s">
        <v>11</v>
      </c>
      <c r="I8" s="97">
        <v>5</v>
      </c>
      <c r="J8" s="100">
        <v>95</v>
      </c>
      <c r="K8" s="101"/>
      <c r="L8" s="11"/>
      <c r="M8" s="97"/>
      <c r="N8" s="108"/>
      <c r="O8" s="109"/>
      <c r="P8" s="141"/>
      <c r="Q8" s="111"/>
      <c r="R8" s="112"/>
      <c r="S8" s="113"/>
      <c r="T8" s="114"/>
      <c r="U8" s="112"/>
      <c r="V8" s="113"/>
      <c r="W8" s="114"/>
      <c r="X8" s="142"/>
      <c r="Y8" s="113"/>
      <c r="Z8" s="100"/>
      <c r="AA8" s="100"/>
      <c r="AB8" s="67">
        <f t="shared" si="0"/>
        <v>150</v>
      </c>
      <c r="AC8" s="68">
        <f t="shared" si="1"/>
        <v>0</v>
      </c>
      <c r="AD8" s="69">
        <f t="shared" si="2"/>
        <v>5</v>
      </c>
      <c r="AE8" s="69">
        <f t="shared" si="3"/>
        <v>95</v>
      </c>
    </row>
    <row r="9" spans="1:31" ht="79.5" customHeight="1" x14ac:dyDescent="0.25">
      <c r="A9" s="7">
        <v>5</v>
      </c>
      <c r="B9" s="70" t="s">
        <v>50</v>
      </c>
      <c r="C9" s="71" t="s">
        <v>51</v>
      </c>
      <c r="D9" s="71" t="s">
        <v>52</v>
      </c>
      <c r="E9" s="71" t="s">
        <v>43</v>
      </c>
      <c r="F9" s="71" t="s">
        <v>10</v>
      </c>
      <c r="G9" s="71">
        <v>150</v>
      </c>
      <c r="H9" s="72" t="s">
        <v>11</v>
      </c>
      <c r="I9" s="70">
        <v>5</v>
      </c>
      <c r="J9" s="73">
        <v>95</v>
      </c>
      <c r="K9" s="74" t="s">
        <v>93</v>
      </c>
      <c r="L9" s="11"/>
      <c r="M9" s="75"/>
      <c r="N9" s="76"/>
      <c r="O9" s="77"/>
      <c r="P9" s="78"/>
      <c r="Q9" s="79"/>
      <c r="R9" s="80"/>
      <c r="S9" s="81"/>
      <c r="T9" s="82"/>
      <c r="U9" s="80"/>
      <c r="V9" s="81"/>
      <c r="W9" s="82"/>
      <c r="X9" s="80"/>
      <c r="Y9" s="81"/>
      <c r="Z9" s="83"/>
      <c r="AA9" s="83"/>
      <c r="AB9" s="67">
        <f t="shared" si="0"/>
        <v>150</v>
      </c>
      <c r="AC9" s="68">
        <f t="shared" si="1"/>
        <v>0</v>
      </c>
      <c r="AD9" s="69">
        <f t="shared" si="2"/>
        <v>5</v>
      </c>
      <c r="AE9" s="69">
        <f t="shared" si="3"/>
        <v>95</v>
      </c>
    </row>
    <row r="10" spans="1:31" ht="79.5" customHeight="1" x14ac:dyDescent="0.25">
      <c r="A10" s="7">
        <v>6</v>
      </c>
      <c r="B10" s="97" t="s">
        <v>53</v>
      </c>
      <c r="C10" s="98" t="s">
        <v>54</v>
      </c>
      <c r="D10" s="98" t="s">
        <v>55</v>
      </c>
      <c r="E10" s="98" t="s">
        <v>43</v>
      </c>
      <c r="F10" s="98" t="s">
        <v>10</v>
      </c>
      <c r="G10" s="98">
        <v>150</v>
      </c>
      <c r="H10" s="99" t="s">
        <v>11</v>
      </c>
      <c r="I10" s="97">
        <v>5</v>
      </c>
      <c r="J10" s="100">
        <v>95</v>
      </c>
      <c r="K10" s="101"/>
      <c r="L10" s="11"/>
      <c r="M10" s="58"/>
      <c r="N10" s="59"/>
      <c r="O10" s="60"/>
      <c r="P10" s="144"/>
      <c r="Q10" s="62"/>
      <c r="R10" s="63"/>
      <c r="S10" s="64"/>
      <c r="T10" s="65"/>
      <c r="U10" s="63"/>
      <c r="V10" s="64"/>
      <c r="W10" s="65"/>
      <c r="X10" s="143"/>
      <c r="Y10" s="64"/>
      <c r="Z10" s="66"/>
      <c r="AA10" s="66"/>
      <c r="AB10" s="67">
        <f t="shared" si="0"/>
        <v>150</v>
      </c>
      <c r="AC10" s="68">
        <f t="shared" si="1"/>
        <v>0</v>
      </c>
      <c r="AD10" s="69">
        <f t="shared" si="2"/>
        <v>5</v>
      </c>
      <c r="AE10" s="69">
        <f t="shared" si="3"/>
        <v>95</v>
      </c>
    </row>
    <row r="11" spans="1:31" ht="79.5" customHeight="1" x14ac:dyDescent="0.25">
      <c r="A11" s="7">
        <v>9</v>
      </c>
      <c r="B11" s="70" t="s">
        <v>56</v>
      </c>
      <c r="C11" s="71" t="s">
        <v>57</v>
      </c>
      <c r="D11" s="71" t="s">
        <v>58</v>
      </c>
      <c r="E11" s="71" t="s">
        <v>43</v>
      </c>
      <c r="F11" s="71" t="s">
        <v>10</v>
      </c>
      <c r="G11" s="71">
        <v>150</v>
      </c>
      <c r="H11" s="72" t="s">
        <v>11</v>
      </c>
      <c r="I11" s="70">
        <v>5</v>
      </c>
      <c r="J11" s="73">
        <v>95</v>
      </c>
      <c r="K11" s="74"/>
      <c r="L11" s="11"/>
      <c r="M11" s="75"/>
      <c r="N11" s="76"/>
      <c r="O11" s="77"/>
      <c r="P11" s="145"/>
      <c r="Q11" s="79"/>
      <c r="R11" s="80"/>
      <c r="S11" s="81"/>
      <c r="T11" s="82"/>
      <c r="U11" s="80"/>
      <c r="V11" s="81"/>
      <c r="W11" s="82"/>
      <c r="X11" s="146"/>
      <c r="Y11" s="81"/>
      <c r="Z11" s="83"/>
      <c r="AA11" s="83"/>
      <c r="AB11" s="67">
        <f t="shared" si="0"/>
        <v>150</v>
      </c>
      <c r="AC11" s="68">
        <f t="shared" si="1"/>
        <v>0</v>
      </c>
      <c r="AD11" s="69">
        <f t="shared" si="2"/>
        <v>5</v>
      </c>
      <c r="AE11" s="69">
        <f t="shared" si="3"/>
        <v>95</v>
      </c>
    </row>
    <row r="12" spans="1:31" ht="79.5" customHeight="1" x14ac:dyDescent="0.25">
      <c r="A12" s="7">
        <v>10</v>
      </c>
      <c r="B12" s="97" t="s">
        <v>59</v>
      </c>
      <c r="C12" s="98" t="s">
        <v>103</v>
      </c>
      <c r="D12" s="98" t="s">
        <v>60</v>
      </c>
      <c r="E12" s="98" t="s">
        <v>43</v>
      </c>
      <c r="F12" s="98" t="s">
        <v>10</v>
      </c>
      <c r="G12" s="98">
        <v>150</v>
      </c>
      <c r="H12" s="99" t="s">
        <v>11</v>
      </c>
      <c r="I12" s="97">
        <v>5</v>
      </c>
      <c r="J12" s="100">
        <v>95</v>
      </c>
      <c r="K12" s="101"/>
      <c r="L12" s="11"/>
      <c r="M12" s="58"/>
      <c r="N12" s="59"/>
      <c r="O12" s="60"/>
      <c r="P12" s="144"/>
      <c r="Q12" s="62"/>
      <c r="R12" s="63"/>
      <c r="S12" s="64"/>
      <c r="T12" s="65"/>
      <c r="U12" s="63"/>
      <c r="V12" s="64"/>
      <c r="W12" s="65"/>
      <c r="X12" s="143"/>
      <c r="Y12" s="64"/>
      <c r="Z12" s="66"/>
      <c r="AA12" s="66"/>
      <c r="AB12" s="67">
        <f t="shared" si="0"/>
        <v>150</v>
      </c>
      <c r="AC12" s="68">
        <f t="shared" si="1"/>
        <v>0</v>
      </c>
      <c r="AD12" s="69">
        <f t="shared" si="2"/>
        <v>5</v>
      </c>
      <c r="AE12" s="69">
        <f t="shared" si="3"/>
        <v>95</v>
      </c>
    </row>
    <row r="13" spans="1:31" ht="79.5" customHeight="1" x14ac:dyDescent="0.25">
      <c r="A13" s="7">
        <v>11</v>
      </c>
      <c r="B13" s="70" t="s">
        <v>61</v>
      </c>
      <c r="C13" s="71" t="s">
        <v>104</v>
      </c>
      <c r="D13" s="71" t="s">
        <v>62</v>
      </c>
      <c r="E13" s="71" t="s">
        <v>43</v>
      </c>
      <c r="F13" s="71" t="s">
        <v>10</v>
      </c>
      <c r="G13" s="71">
        <v>150</v>
      </c>
      <c r="H13" s="72" t="s">
        <v>11</v>
      </c>
      <c r="I13" s="70">
        <v>5</v>
      </c>
      <c r="J13" s="73">
        <v>95</v>
      </c>
      <c r="K13" s="74"/>
      <c r="L13" s="11"/>
      <c r="M13" s="75"/>
      <c r="N13" s="76"/>
      <c r="O13" s="77"/>
      <c r="P13" s="139"/>
      <c r="Q13" s="79"/>
      <c r="R13" s="80"/>
      <c r="S13" s="81"/>
      <c r="T13" s="82"/>
      <c r="U13" s="80"/>
      <c r="V13" s="81"/>
      <c r="W13" s="82"/>
      <c r="X13" s="140"/>
      <c r="Y13" s="81"/>
      <c r="Z13" s="83"/>
      <c r="AA13" s="83"/>
      <c r="AB13" s="67">
        <f t="shared" si="0"/>
        <v>150</v>
      </c>
      <c r="AC13" s="68">
        <f t="shared" si="1"/>
        <v>0</v>
      </c>
      <c r="AD13" s="69">
        <f t="shared" si="2"/>
        <v>5</v>
      </c>
      <c r="AE13" s="69">
        <f t="shared" si="3"/>
        <v>95</v>
      </c>
    </row>
    <row r="14" spans="1:31" ht="79.5" customHeight="1" x14ac:dyDescent="0.25">
      <c r="A14" s="7">
        <v>12</v>
      </c>
      <c r="B14" s="97" t="s">
        <v>63</v>
      </c>
      <c r="C14" s="98" t="s">
        <v>105</v>
      </c>
      <c r="D14" s="98" t="s">
        <v>64</v>
      </c>
      <c r="E14" s="98" t="s">
        <v>65</v>
      </c>
      <c r="F14" s="98" t="s">
        <v>66</v>
      </c>
      <c r="G14" s="98">
        <v>150</v>
      </c>
      <c r="H14" s="99" t="s">
        <v>44</v>
      </c>
      <c r="I14" s="97">
        <v>5</v>
      </c>
      <c r="J14" s="100">
        <v>95</v>
      </c>
      <c r="K14" s="101"/>
      <c r="L14" s="11"/>
      <c r="M14" s="97" t="s">
        <v>12</v>
      </c>
      <c r="N14" s="108"/>
      <c r="O14" s="109" t="s">
        <v>14</v>
      </c>
      <c r="P14" s="160">
        <v>875</v>
      </c>
      <c r="Q14" s="111">
        <v>2000</v>
      </c>
      <c r="R14" s="112"/>
      <c r="S14" s="113"/>
      <c r="T14" s="114"/>
      <c r="U14" s="112"/>
      <c r="V14" s="113"/>
      <c r="W14" s="114"/>
      <c r="X14" s="161">
        <v>1700</v>
      </c>
      <c r="Y14" s="113">
        <v>2000</v>
      </c>
      <c r="Z14" s="100">
        <v>100</v>
      </c>
      <c r="AA14" s="100" t="s">
        <v>118</v>
      </c>
      <c r="AB14" s="67">
        <f t="shared" si="0"/>
        <v>150</v>
      </c>
      <c r="AC14" s="68">
        <f t="shared" si="1"/>
        <v>23000</v>
      </c>
      <c r="AD14" s="69">
        <f t="shared" si="2"/>
        <v>5</v>
      </c>
      <c r="AE14" s="69">
        <f t="shared" si="3"/>
        <v>95</v>
      </c>
    </row>
    <row r="15" spans="1:31" ht="79.5" customHeight="1" x14ac:dyDescent="0.25">
      <c r="A15" s="7">
        <v>13</v>
      </c>
      <c r="B15" s="70" t="s">
        <v>67</v>
      </c>
      <c r="C15" s="71" t="s">
        <v>107</v>
      </c>
      <c r="D15" s="71" t="s">
        <v>68</v>
      </c>
      <c r="E15" s="71" t="s">
        <v>43</v>
      </c>
      <c r="F15" s="71" t="s">
        <v>10</v>
      </c>
      <c r="G15" s="71">
        <v>150</v>
      </c>
      <c r="H15" s="72" t="s">
        <v>44</v>
      </c>
      <c r="I15" s="70">
        <v>5</v>
      </c>
      <c r="J15" s="73">
        <v>95</v>
      </c>
      <c r="K15" s="74"/>
      <c r="L15" s="11"/>
      <c r="M15" s="75" t="s">
        <v>12</v>
      </c>
      <c r="N15" s="76"/>
      <c r="O15" s="77" t="s">
        <v>14</v>
      </c>
      <c r="P15" s="162">
        <v>760</v>
      </c>
      <c r="Q15" s="79">
        <v>1000</v>
      </c>
      <c r="R15" s="80"/>
      <c r="S15" s="81"/>
      <c r="T15" s="82"/>
      <c r="U15" s="80"/>
      <c r="V15" s="81"/>
      <c r="W15" s="82"/>
      <c r="X15" s="164">
        <v>1700</v>
      </c>
      <c r="Y15" s="81">
        <v>2000</v>
      </c>
      <c r="Z15" s="83">
        <v>100</v>
      </c>
      <c r="AA15" s="83" t="s">
        <v>118</v>
      </c>
      <c r="AB15" s="67">
        <f t="shared" si="0"/>
        <v>150</v>
      </c>
      <c r="AC15" s="68">
        <f t="shared" si="1"/>
        <v>19240</v>
      </c>
      <c r="AD15" s="69">
        <f t="shared" si="2"/>
        <v>5</v>
      </c>
      <c r="AE15" s="69">
        <f t="shared" si="3"/>
        <v>95</v>
      </c>
    </row>
    <row r="16" spans="1:31" ht="79.5" customHeight="1" x14ac:dyDescent="0.25">
      <c r="A16" s="7">
        <v>14</v>
      </c>
      <c r="B16" s="102" t="s">
        <v>69</v>
      </c>
      <c r="C16" s="103" t="s">
        <v>106</v>
      </c>
      <c r="D16" s="98" t="s">
        <v>70</v>
      </c>
      <c r="E16" s="103" t="s">
        <v>43</v>
      </c>
      <c r="F16" s="103" t="s">
        <v>10</v>
      </c>
      <c r="G16" s="103">
        <v>150</v>
      </c>
      <c r="H16" s="104" t="s">
        <v>44</v>
      </c>
      <c r="I16" s="105">
        <v>5</v>
      </c>
      <c r="J16" s="106">
        <v>95</v>
      </c>
      <c r="K16" s="101"/>
      <c r="L16" s="11"/>
      <c r="M16" s="58" t="s">
        <v>12</v>
      </c>
      <c r="N16" s="59"/>
      <c r="O16" s="60" t="s">
        <v>14</v>
      </c>
      <c r="P16" s="163">
        <v>625</v>
      </c>
      <c r="Q16" s="62">
        <v>1000</v>
      </c>
      <c r="R16" s="63"/>
      <c r="S16" s="64"/>
      <c r="T16" s="65"/>
      <c r="U16" s="63"/>
      <c r="V16" s="64"/>
      <c r="W16" s="65"/>
      <c r="X16" s="63">
        <v>1700</v>
      </c>
      <c r="Y16" s="64">
        <v>2000</v>
      </c>
      <c r="Z16" s="66">
        <v>100</v>
      </c>
      <c r="AA16" s="66" t="s">
        <v>118</v>
      </c>
      <c r="AB16" s="67">
        <f t="shared" si="0"/>
        <v>150</v>
      </c>
      <c r="AC16" s="68">
        <f t="shared" si="1"/>
        <v>16000</v>
      </c>
      <c r="AD16" s="69">
        <f t="shared" si="2"/>
        <v>5</v>
      </c>
      <c r="AE16" s="69">
        <f t="shared" si="3"/>
        <v>95</v>
      </c>
    </row>
    <row r="17" spans="1:31" ht="231.75" customHeight="1" x14ac:dyDescent="0.25">
      <c r="A17" s="7">
        <v>15</v>
      </c>
      <c r="B17" s="70" t="s">
        <v>71</v>
      </c>
      <c r="C17" s="71" t="s">
        <v>72</v>
      </c>
      <c r="D17" s="71" t="s">
        <v>73</v>
      </c>
      <c r="E17" s="71" t="s">
        <v>74</v>
      </c>
      <c r="F17" s="71" t="s">
        <v>10</v>
      </c>
      <c r="G17" s="71">
        <v>150</v>
      </c>
      <c r="H17" s="72" t="s">
        <v>44</v>
      </c>
      <c r="I17" s="89">
        <v>5</v>
      </c>
      <c r="J17" s="73">
        <v>95</v>
      </c>
      <c r="K17" s="74" t="s">
        <v>75</v>
      </c>
      <c r="L17" s="11"/>
      <c r="M17" s="75" t="s">
        <v>12</v>
      </c>
      <c r="N17" s="76"/>
      <c r="O17" s="77" t="s">
        <v>14</v>
      </c>
      <c r="P17" s="162">
        <v>890</v>
      </c>
      <c r="Q17" s="79">
        <v>2000</v>
      </c>
      <c r="R17" s="80"/>
      <c r="S17" s="81"/>
      <c r="T17" s="82"/>
      <c r="U17" s="80"/>
      <c r="V17" s="81"/>
      <c r="W17" s="82"/>
      <c r="X17" s="80">
        <v>2100</v>
      </c>
      <c r="Y17" s="81">
        <v>2000</v>
      </c>
      <c r="Z17" s="83">
        <v>100</v>
      </c>
      <c r="AA17" s="83" t="s">
        <v>118</v>
      </c>
      <c r="AB17" s="67">
        <f t="shared" si="0"/>
        <v>150</v>
      </c>
      <c r="AC17" s="68">
        <f t="shared" si="1"/>
        <v>23360</v>
      </c>
      <c r="AD17" s="69">
        <f t="shared" si="2"/>
        <v>5</v>
      </c>
      <c r="AE17" s="69">
        <f t="shared" si="3"/>
        <v>95</v>
      </c>
    </row>
    <row r="18" spans="1:31" ht="141.75" x14ac:dyDescent="0.25">
      <c r="A18" s="7">
        <v>17</v>
      </c>
      <c r="B18" s="91" t="s">
        <v>77</v>
      </c>
      <c r="C18" s="92" t="s">
        <v>108</v>
      </c>
      <c r="D18" s="92" t="s">
        <v>76</v>
      </c>
      <c r="E18" s="92" t="s">
        <v>94</v>
      </c>
      <c r="F18" s="92" t="s">
        <v>66</v>
      </c>
      <c r="G18" s="92">
        <v>150</v>
      </c>
      <c r="H18" s="93" t="s">
        <v>11</v>
      </c>
      <c r="I18" s="94">
        <v>5</v>
      </c>
      <c r="J18" s="95">
        <v>95</v>
      </c>
      <c r="K18" s="96" t="s">
        <v>113</v>
      </c>
      <c r="L18" s="90"/>
      <c r="M18" s="75"/>
      <c r="N18" s="76"/>
      <c r="O18" s="77"/>
      <c r="P18" s="139"/>
      <c r="Q18" s="79"/>
      <c r="R18" s="140"/>
      <c r="S18" s="81"/>
      <c r="T18" s="82"/>
      <c r="U18" s="80"/>
      <c r="V18" s="81"/>
      <c r="W18" s="82"/>
      <c r="X18" s="80"/>
      <c r="Y18" s="81"/>
      <c r="Z18" s="83"/>
      <c r="AA18" s="83"/>
      <c r="AB18" s="67">
        <f t="shared" si="0"/>
        <v>150</v>
      </c>
      <c r="AC18" s="68">
        <f t="shared" si="1"/>
        <v>0</v>
      </c>
      <c r="AD18" s="69">
        <f t="shared" si="2"/>
        <v>5</v>
      </c>
      <c r="AE18" s="69">
        <f t="shared" si="3"/>
        <v>95</v>
      </c>
    </row>
    <row r="19" spans="1:31" ht="229.5" customHeight="1" x14ac:dyDescent="0.25">
      <c r="A19" s="7">
        <v>18</v>
      </c>
      <c r="B19" s="57" t="s">
        <v>78</v>
      </c>
      <c r="C19" s="85" t="s">
        <v>109</v>
      </c>
      <c r="D19" s="1" t="s">
        <v>79</v>
      </c>
      <c r="E19" s="85" t="s">
        <v>80</v>
      </c>
      <c r="F19" s="85" t="s">
        <v>66</v>
      </c>
      <c r="G19" s="85">
        <v>150</v>
      </c>
      <c r="H19" s="86" t="s">
        <v>44</v>
      </c>
      <c r="I19" s="88">
        <v>5</v>
      </c>
      <c r="J19" s="66">
        <v>95</v>
      </c>
      <c r="K19" s="84" t="s">
        <v>75</v>
      </c>
      <c r="L19" s="11"/>
      <c r="M19" s="58" t="s">
        <v>12</v>
      </c>
      <c r="N19" s="59"/>
      <c r="O19" s="60" t="s">
        <v>14</v>
      </c>
      <c r="P19" s="165">
        <v>625</v>
      </c>
      <c r="Q19" s="62">
        <v>1000</v>
      </c>
      <c r="R19" s="63"/>
      <c r="S19" s="64"/>
      <c r="T19" s="65"/>
      <c r="U19" s="63"/>
      <c r="V19" s="64"/>
      <c r="W19" s="65"/>
      <c r="X19" s="63">
        <v>1500</v>
      </c>
      <c r="Y19" s="64">
        <v>1000</v>
      </c>
      <c r="Z19" s="66">
        <v>100</v>
      </c>
      <c r="AA19" s="66" t="s">
        <v>118</v>
      </c>
      <c r="AB19" s="67">
        <f t="shared" si="0"/>
        <v>150</v>
      </c>
      <c r="AC19" s="68">
        <f t="shared" si="1"/>
        <v>16000</v>
      </c>
      <c r="AD19" s="69">
        <f t="shared" si="2"/>
        <v>5</v>
      </c>
      <c r="AE19" s="69">
        <f t="shared" si="3"/>
        <v>95</v>
      </c>
    </row>
    <row r="20" spans="1:31" ht="141.75" x14ac:dyDescent="0.25">
      <c r="A20" s="7">
        <v>19</v>
      </c>
      <c r="B20" s="70" t="s">
        <v>81</v>
      </c>
      <c r="C20" s="71" t="s">
        <v>110</v>
      </c>
      <c r="D20" s="71" t="s">
        <v>82</v>
      </c>
      <c r="E20" s="71" t="s">
        <v>95</v>
      </c>
      <c r="F20" s="71" t="s">
        <v>66</v>
      </c>
      <c r="G20" s="71">
        <v>150</v>
      </c>
      <c r="H20" s="72" t="s">
        <v>11</v>
      </c>
      <c r="I20" s="89">
        <v>5</v>
      </c>
      <c r="J20" s="73">
        <v>95</v>
      </c>
      <c r="K20" s="74" t="s">
        <v>113</v>
      </c>
      <c r="L20" s="11"/>
      <c r="M20" s="75"/>
      <c r="N20" s="76"/>
      <c r="O20" s="77"/>
      <c r="P20" s="145"/>
      <c r="Q20" s="79"/>
      <c r="R20" s="80"/>
      <c r="S20" s="81"/>
      <c r="T20" s="82"/>
      <c r="U20" s="80"/>
      <c r="V20" s="81"/>
      <c r="W20" s="82"/>
      <c r="X20" s="80"/>
      <c r="Y20" s="81"/>
      <c r="Z20" s="83"/>
      <c r="AA20" s="83"/>
      <c r="AB20" s="67">
        <f t="shared" si="0"/>
        <v>150</v>
      </c>
      <c r="AC20" s="68">
        <f t="shared" si="1"/>
        <v>0</v>
      </c>
      <c r="AD20" s="69">
        <f t="shared" si="2"/>
        <v>5</v>
      </c>
      <c r="AE20" s="69">
        <f t="shared" si="3"/>
        <v>95</v>
      </c>
    </row>
    <row r="21" spans="1:31" ht="79.5" customHeight="1" x14ac:dyDescent="0.25">
      <c r="A21" s="7">
        <v>20</v>
      </c>
      <c r="B21" s="97" t="s">
        <v>83</v>
      </c>
      <c r="C21" s="98" t="s">
        <v>84</v>
      </c>
      <c r="D21" s="98" t="s">
        <v>85</v>
      </c>
      <c r="E21" s="98" t="s">
        <v>86</v>
      </c>
      <c r="F21" s="98" t="s">
        <v>66</v>
      </c>
      <c r="G21" s="98">
        <v>120</v>
      </c>
      <c r="H21" s="99" t="s">
        <v>44</v>
      </c>
      <c r="I21" s="107">
        <v>10</v>
      </c>
      <c r="J21" s="100">
        <v>90</v>
      </c>
      <c r="K21" s="101"/>
      <c r="L21" s="11"/>
      <c r="M21" s="97"/>
      <c r="N21" s="108"/>
      <c r="O21" s="109"/>
      <c r="P21" s="110"/>
      <c r="Q21" s="111"/>
      <c r="R21" s="112"/>
      <c r="S21" s="113"/>
      <c r="T21" s="114"/>
      <c r="U21" s="112"/>
      <c r="V21" s="113"/>
      <c r="W21" s="114"/>
      <c r="X21" s="112"/>
      <c r="Y21" s="113"/>
      <c r="Z21" s="100"/>
      <c r="AA21" s="100"/>
      <c r="AB21" s="67">
        <f t="shared" si="0"/>
        <v>120</v>
      </c>
      <c r="AC21" s="68">
        <f t="shared" si="1"/>
        <v>0</v>
      </c>
      <c r="AD21" s="69">
        <f t="shared" si="2"/>
        <v>10</v>
      </c>
      <c r="AE21" s="69">
        <f t="shared" si="3"/>
        <v>90</v>
      </c>
    </row>
    <row r="22" spans="1:31" ht="231" customHeight="1" x14ac:dyDescent="0.25">
      <c r="A22" s="7">
        <v>21</v>
      </c>
      <c r="B22" s="70" t="s">
        <v>87</v>
      </c>
      <c r="C22" s="71" t="s">
        <v>88</v>
      </c>
      <c r="D22" s="71" t="s">
        <v>89</v>
      </c>
      <c r="E22" s="71" t="s">
        <v>90</v>
      </c>
      <c r="F22" s="71" t="s">
        <v>66</v>
      </c>
      <c r="G22" s="71">
        <v>150</v>
      </c>
      <c r="H22" s="72" t="s">
        <v>44</v>
      </c>
      <c r="I22" s="89">
        <v>5</v>
      </c>
      <c r="J22" s="73">
        <v>95</v>
      </c>
      <c r="K22" s="74" t="s">
        <v>75</v>
      </c>
      <c r="L22" s="11"/>
      <c r="M22" s="75"/>
      <c r="N22" s="76"/>
      <c r="O22" s="77"/>
      <c r="P22" s="147"/>
      <c r="Q22" s="79"/>
      <c r="R22" s="80"/>
      <c r="S22" s="81"/>
      <c r="T22" s="82"/>
      <c r="U22" s="80"/>
      <c r="V22" s="81"/>
      <c r="W22" s="82"/>
      <c r="X22" s="148"/>
      <c r="Y22" s="81"/>
      <c r="Z22" s="83"/>
      <c r="AA22" s="83"/>
      <c r="AB22" s="67">
        <f t="shared" si="0"/>
        <v>150</v>
      </c>
      <c r="AC22" s="68">
        <f t="shared" si="1"/>
        <v>0</v>
      </c>
      <c r="AD22" s="69">
        <f t="shared" si="2"/>
        <v>5</v>
      </c>
      <c r="AE22" s="69">
        <f t="shared" si="3"/>
        <v>95</v>
      </c>
    </row>
    <row r="23" spans="1:31" ht="79.5" customHeight="1" x14ac:dyDescent="0.25">
      <c r="A23" s="7">
        <v>22</v>
      </c>
      <c r="B23" s="97" t="s">
        <v>91</v>
      </c>
      <c r="C23" s="98" t="s">
        <v>111</v>
      </c>
      <c r="D23" s="98" t="s">
        <v>92</v>
      </c>
      <c r="E23" s="98" t="s">
        <v>96</v>
      </c>
      <c r="F23" s="98" t="s">
        <v>10</v>
      </c>
      <c r="G23" s="98" t="s">
        <v>115</v>
      </c>
      <c r="H23" s="99" t="s">
        <v>11</v>
      </c>
      <c r="I23" s="116" t="s">
        <v>116</v>
      </c>
      <c r="J23" s="117" t="s">
        <v>117</v>
      </c>
      <c r="K23" s="101"/>
      <c r="L23" s="11"/>
      <c r="M23" s="58"/>
      <c r="N23" s="59"/>
      <c r="O23" s="60"/>
      <c r="P23" s="61"/>
      <c r="Q23" s="62"/>
      <c r="R23" s="63"/>
      <c r="S23" s="64"/>
      <c r="T23" s="65"/>
      <c r="U23" s="63"/>
      <c r="V23" s="64"/>
      <c r="W23" s="65"/>
      <c r="X23" s="63"/>
      <c r="Y23" s="64"/>
      <c r="Z23" s="66"/>
      <c r="AA23" s="66"/>
      <c r="AB23" s="67" t="str">
        <f t="shared" si="0"/>
        <v>120   300</v>
      </c>
      <c r="AC23" s="68">
        <f t="shared" si="1"/>
        <v>0</v>
      </c>
      <c r="AD23" s="69" t="str">
        <f t="shared" si="2"/>
        <v>10  30</v>
      </c>
      <c r="AE23" s="69" t="str">
        <f t="shared" si="3"/>
        <v>90  70</v>
      </c>
    </row>
    <row r="24" spans="1:31" ht="63" x14ac:dyDescent="0.25">
      <c r="A24" s="7">
        <v>23</v>
      </c>
      <c r="B24" s="70" t="s">
        <v>98</v>
      </c>
      <c r="C24" s="71" t="s">
        <v>112</v>
      </c>
      <c r="D24" s="71" t="s">
        <v>99</v>
      </c>
      <c r="E24" s="71" t="s">
        <v>97</v>
      </c>
      <c r="F24" s="71" t="s">
        <v>10</v>
      </c>
      <c r="G24" s="71">
        <v>70</v>
      </c>
      <c r="H24" s="72" t="s">
        <v>44</v>
      </c>
      <c r="I24" s="89">
        <v>30</v>
      </c>
      <c r="J24" s="73">
        <v>70</v>
      </c>
      <c r="K24" s="74" t="s">
        <v>100</v>
      </c>
      <c r="L24" s="11"/>
      <c r="M24" s="75"/>
      <c r="N24" s="76"/>
      <c r="O24" s="77"/>
      <c r="P24" s="147"/>
      <c r="Q24" s="79"/>
      <c r="R24" s="80"/>
      <c r="S24" s="81"/>
      <c r="T24" s="82"/>
      <c r="U24" s="80"/>
      <c r="V24" s="81"/>
      <c r="W24" s="82"/>
      <c r="X24" s="148"/>
      <c r="Y24" s="81"/>
      <c r="Z24" s="83"/>
      <c r="AA24" s="83"/>
      <c r="AB24" s="67">
        <f t="shared" si="0"/>
        <v>70</v>
      </c>
      <c r="AC24" s="68">
        <f t="shared" si="1"/>
        <v>0</v>
      </c>
      <c r="AD24" s="69">
        <f t="shared" si="2"/>
        <v>30</v>
      </c>
      <c r="AE24" s="69">
        <f t="shared" si="3"/>
        <v>70</v>
      </c>
    </row>
    <row r="25" spans="1:31" x14ac:dyDescent="0.25">
      <c r="AB25" s="2"/>
      <c r="AC25" s="2"/>
    </row>
    <row r="26" spans="1:31" x14ac:dyDescent="0.25">
      <c r="AB26" s="2"/>
      <c r="AC26" s="2"/>
    </row>
    <row r="27" spans="1:31" x14ac:dyDescent="0.25">
      <c r="AB27" s="2"/>
      <c r="AC27" s="2"/>
    </row>
    <row r="28" spans="1:31" x14ac:dyDescent="0.25">
      <c r="AB28" s="2"/>
      <c r="AC28" s="2"/>
    </row>
    <row r="29" spans="1:31" x14ac:dyDescent="0.25">
      <c r="AB29" s="2"/>
      <c r="AC29" s="2"/>
    </row>
    <row r="30" spans="1:31" x14ac:dyDescent="0.25">
      <c r="AB30" s="2"/>
      <c r="AC30" s="2"/>
    </row>
    <row r="31" spans="1:31" x14ac:dyDescent="0.25">
      <c r="AB31" s="2"/>
      <c r="AC31" s="2"/>
    </row>
    <row r="32" spans="1:31" x14ac:dyDescent="0.25">
      <c r="AB32" s="2"/>
      <c r="AC32" s="2"/>
    </row>
    <row r="33" spans="28:29" x14ac:dyDescent="0.25">
      <c r="AB33" s="2"/>
      <c r="AC33" s="2"/>
    </row>
    <row r="34" spans="28:29" x14ac:dyDescent="0.25">
      <c r="AB34" s="2"/>
      <c r="AC34" s="2"/>
    </row>
    <row r="35" spans="28:29" x14ac:dyDescent="0.25">
      <c r="AB35" s="2"/>
      <c r="AC35" s="2"/>
    </row>
    <row r="36" spans="28:29" x14ac:dyDescent="0.25">
      <c r="AB36" s="2"/>
      <c r="AC36" s="2"/>
    </row>
    <row r="37" spans="28:29" x14ac:dyDescent="0.25">
      <c r="AB37" s="2"/>
      <c r="AC37" s="2"/>
    </row>
    <row r="38" spans="28:29" x14ac:dyDescent="0.25">
      <c r="AB38" s="2"/>
      <c r="AC38" s="2"/>
    </row>
    <row r="39" spans="28:29" x14ac:dyDescent="0.25">
      <c r="AB39" s="2"/>
      <c r="AC39" s="2"/>
    </row>
    <row r="40" spans="28:29" x14ac:dyDescent="0.25">
      <c r="AB40" s="2"/>
      <c r="AC40" s="2"/>
    </row>
    <row r="41" spans="28:29" x14ac:dyDescent="0.25">
      <c r="AB41" s="2"/>
      <c r="AC41" s="2"/>
    </row>
    <row r="42" spans="28:29" x14ac:dyDescent="0.25">
      <c r="AB42" s="2"/>
      <c r="AC42" s="2"/>
    </row>
    <row r="43" spans="28:29" x14ac:dyDescent="0.25">
      <c r="AB43" s="2"/>
      <c r="AC43" s="2"/>
    </row>
    <row r="44" spans="28:29" x14ac:dyDescent="0.25">
      <c r="AB44" s="2"/>
      <c r="AC44" s="2"/>
    </row>
    <row r="45" spans="28:29" x14ac:dyDescent="0.25">
      <c r="AB45" s="2"/>
      <c r="AC45" s="2"/>
    </row>
    <row r="46" spans="28:29" x14ac:dyDescent="0.25">
      <c r="AB46" s="2"/>
      <c r="AC46" s="2"/>
    </row>
    <row r="47" spans="28:29" x14ac:dyDescent="0.25">
      <c r="AB47" s="2"/>
      <c r="AC47" s="2"/>
    </row>
    <row r="48" spans="28:29"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sheetData>
  <autoFilter ref="A4:AE4" xr:uid="{00000000-0009-0000-0000-000000000000}"/>
  <mergeCells count="5">
    <mergeCell ref="A1:K1"/>
    <mergeCell ref="M2:Q3"/>
    <mergeCell ref="R3:Z3"/>
    <mergeCell ref="I3:J3"/>
    <mergeCell ref="AB3:AE3"/>
  </mergeCells>
  <conditionalFormatting sqref="AB5:AB23">
    <cfRule type="expression" dxfId="1" priority="143">
      <formula>N5&gt;G5</formula>
    </cfRule>
    <cfRule type="expression" priority="144">
      <formula>$N$5&gt;$G$5</formula>
    </cfRule>
  </conditionalFormatting>
  <conditionalFormatting sqref="AB24">
    <cfRule type="expression" dxfId="0" priority="1">
      <formula>N24&gt;G24</formula>
    </cfRule>
    <cfRule type="expression" priority="2">
      <formula>$N$5&gt;$G$5</formula>
    </cfRule>
  </conditionalFormatting>
  <dataValidations count="4">
    <dataValidation type="list" allowBlank="1" showInputMessage="1" showErrorMessage="1" sqref="M6:M24" xr:uid="{00000000-0002-0000-0000-000000000000}">
      <formula1>"Yes, No"</formula1>
    </dataValidation>
    <dataValidation type="decimal" showInputMessage="1" showErrorMessage="1" sqref="Q6:Q24" xr:uid="{00000000-0002-0000-0000-000001000000}">
      <formula1>0</formula1>
      <formula2>1000000</formula2>
    </dataValidation>
    <dataValidation type="list" allowBlank="1" showInputMessage="1" showErrorMessage="1" sqref="F6:F24"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2019-05-14T18:40:48Z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