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DA44B141-390B-4675-B84A-672180DF298B}" xr6:coauthVersionLast="43" xr6:coauthVersionMax="43" xr10:uidLastSave="{00000000-0000-0000-0000-000000000000}"/>
  <bookViews>
    <workbookView xWindow="-120" yWindow="510" windowWidth="29040" windowHeight="15210" xr2:uid="{00000000-000D-0000-FFFF-FFFF00000000}"/>
  </bookViews>
  <sheets>
    <sheet name="new" sheetId="4" r:id="rId1"/>
    <sheet name="ESRI_MAPINFO_SHEET" sheetId="5" state="veryHidden" r:id="rId2"/>
  </sheets>
  <definedNames>
    <definedName name="_xlnm._FilterDatabase" localSheetId="0" hidden="1">new!$A$1:$K$22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<sst xmlns="http://schemas.openxmlformats.org/spreadsheetml/2006/main" count="171" uniqueCount="104">
  <si>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</si>
  <si>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</si>
  <si>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</si>
  <si>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</si>
  <si>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</si>
  <si>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</si>
  <si>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</si>
  <si>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</si>
  <si>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</si>
  <si>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</si>
  <si>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</si>
  <si>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</si>
  <si>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</si>
  <si>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</si>
  <si>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</si>
  <si>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</si>
  <si>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</si>
  <si>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</si>
  <si>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</si>
  <si>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</si>
  <si>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</si>
  <si>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</si>
  <si>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</si>
  <si>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</si>
  <si>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</si>
  <si>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</si>
  <si>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</si>
  <si>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</si>
  <si>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</si>
  <si>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</si>
  <si>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</si>
  <si>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</si>
  <si>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</si>
  <si>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</si>
  <si>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</si>
  <si>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</si>
  <si>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</si>
  <si>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</si>
  <si>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</si>
  <si>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</si>
  <si>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</si>
  <si>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</si>
  <si>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</si>
  <si>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</si>
  <si>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</si>
  <si>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</si>
  <si>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</si>
  <si>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</si>
  <si>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</si>
  <si>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</si>
  <si>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</si>
  <si>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</si>
  <si>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</si>
  <si>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</si>
  <si>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</si>
  <si>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</si>
  <si>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</si>
  <si>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</si>
  <si>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</si>
  <si>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</si>
  <si>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</si>
  <si>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</si>
  <si>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</si>
  <si>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</si>
  <si>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</si>
  <si>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</si>
  <si>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</si>
  <si>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</si>
  <si>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</si>
  <si>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</si>
  <si>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</si>
  <si>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</si>
  <si>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</si>
  <si>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</si>
  <si>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</si>
  <si>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</si>
  <si>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</si>
  <si>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</si>
  <si>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</si>
  <si>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</si>
  <si>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</si>
  <si>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</si>
  <si>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</si>
  <si>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</si>
  <si>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</si>
  <si>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</si>
  <si>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</si>
  <si>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</si>
  <si>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</si>
  <si>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</si>
  <si>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</si>
  <si>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</si>
  <si>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</si>
  <si>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</si>
  <si>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</si>
  <si>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</si>
  <si>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</si>
  <si>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</si>
  <si>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</si>
  <si>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</si>
  <si>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</si>
  <si>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</si>
  <si>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yes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</si>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</sst>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color rgb="FFFF66FF"/>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7" fontId="25" fillId="6" borderId="9" xfId="1" applyNumberFormat="1" applyFont="1" applyFill="1" applyBorder="1" applyAlignment="1">
      <alignment horizontal="left" vertical="top" wrapText="1"/>
    </xf>
    <xf numFmtId="7" fontId="25" fillId="3" borderId="9"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xf numFmtId="7" fontId="7" fillId="6" borderId="9" xfId="1" applyNumberFormat="1" applyFont="1" applyFill="1" applyBorder="1" applyAlignment="1">
      <alignment horizontal="left" vertical="top" wrapText="1"/>
    </xf>
    <xf numFmtId="7" fontId="7" fillId="6" borderId="1"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87" zoomScaleNormal="87" workbookViewId="0">
      <selection activeCell="G10" sqref="A10:XFD10"/>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hidden="1" customWidth="1"/>
    <col min="5" max="5" width="42.42578125" style="2" hidden="1" customWidth="1"/>
    <col min="6" max="6" width="10.140625" style="2" hidden="1"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8" t="s">
        <v>101</v>
      </c>
      <c r="B1" s="118"/>
      <c r="C1" s="118"/>
      <c r="D1" s="118"/>
      <c r="E1" s="118"/>
      <c r="F1" s="118"/>
      <c r="G1" s="118"/>
      <c r="H1" s="118"/>
      <c r="I1" s="118"/>
      <c r="J1" s="118"/>
      <c r="K1" s="118"/>
      <c r="AB1" s="5"/>
      <c r="AC1" s="5"/>
    </row>
    <row r="2" spans="1:31" ht="52.9" customHeight="1" thickBot="1" x14ac:dyDescent="0.3">
      <c r="A2" s="6"/>
      <c r="B2" s="7" t="s">
        <v>1</v>
      </c>
      <c r="C2" s="8"/>
      <c r="D2" s="8"/>
      <c r="E2" s="8"/>
      <c r="F2" s="8"/>
      <c r="G2" s="8"/>
      <c r="H2" s="8"/>
      <c r="I2" s="8"/>
      <c r="J2" s="8"/>
      <c r="K2" s="9"/>
      <c r="L2" s="10"/>
      <c r="M2" s="119" t="s">
        <v>2</v>
      </c>
      <c r="N2" s="120"/>
      <c r="O2" s="120"/>
      <c r="P2" s="120"/>
      <c r="Q2" s="120"/>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6" t="s">
        <v>19</v>
      </c>
      <c r="J3" s="127"/>
      <c r="K3" s="18"/>
      <c r="L3" s="19"/>
      <c r="M3" s="121"/>
      <c r="N3" s="122"/>
      <c r="O3" s="122"/>
      <c r="P3" s="122"/>
      <c r="Q3" s="122"/>
      <c r="R3" s="123" t="s">
        <v>39</v>
      </c>
      <c r="S3" s="124"/>
      <c r="T3" s="124"/>
      <c r="U3" s="124"/>
      <c r="V3" s="124"/>
      <c r="W3" s="124"/>
      <c r="X3" s="124"/>
      <c r="Y3" s="124"/>
      <c r="Z3" s="125"/>
      <c r="AA3" s="20"/>
      <c r="AB3" s="128" t="s">
        <v>25</v>
      </c>
      <c r="AC3" s="128"/>
      <c r="AD3" s="128"/>
      <c r="AE3" s="128"/>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c r="O6" s="58"/>
      <c r="P6" s="59"/>
      <c r="Q6" s="60">
        <v>0</v>
      </c>
      <c r="R6" s="61"/>
      <c r="S6" s="62"/>
      <c r="T6" s="63"/>
      <c r="U6" s="61"/>
      <c r="V6" s="62"/>
      <c r="W6" s="63"/>
      <c r="X6" s="61"/>
      <c r="Y6" s="62"/>
      <c r="Z6" s="64"/>
      <c r="AA6" s="64"/>
      <c r="AB6" s="65">
        <f t="shared" ref="AB6:AB17" si="3">IF(ISBLANK(N6),G6,N6)</f>
        <v>120</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c r="O8" s="96"/>
      <c r="P8" s="116"/>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c r="O9" s="75"/>
      <c r="P9" s="117"/>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t="s">
        <v>12</v>
      </c>
      <c r="N10" s="95"/>
      <c r="O10" s="96" t="s">
        <v>14</v>
      </c>
      <c r="P10" s="129">
        <v>620</v>
      </c>
      <c r="Q10" s="98">
        <v>1000</v>
      </c>
      <c r="R10" s="99"/>
      <c r="S10" s="100"/>
      <c r="T10" s="101"/>
      <c r="U10" s="99"/>
      <c r="V10" s="100"/>
      <c r="W10" s="101"/>
      <c r="X10" s="130">
        <v>1500</v>
      </c>
      <c r="Y10" s="100">
        <v>2000</v>
      </c>
      <c r="Z10" s="93">
        <v>100</v>
      </c>
      <c r="AA10" s="93" t="s">
        <v>103</v>
      </c>
      <c r="AB10" s="65">
        <f t="shared" si="3"/>
        <v>150</v>
      </c>
      <c r="AC10" s="66">
        <f t="shared" si="4"/>
        <v>15880</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t="s">
        <v>102</v>
      </c>
      <c r="N11" s="74"/>
      <c r="O11" s="75" t="s">
        <v>14</v>
      </c>
      <c r="P11" s="132">
        <v>670</v>
      </c>
      <c r="Q11" s="77">
        <v>1000</v>
      </c>
      <c r="R11" s="78"/>
      <c r="S11" s="79"/>
      <c r="T11" s="80"/>
      <c r="U11" s="78"/>
      <c r="V11" s="79"/>
      <c r="W11" s="80"/>
      <c r="X11" s="131">
        <v>1500</v>
      </c>
      <c r="Y11" s="79">
        <v>2000</v>
      </c>
      <c r="Z11" s="81">
        <v>100</v>
      </c>
      <c r="AA11" s="81" t="s">
        <v>103</v>
      </c>
      <c r="AB11" s="65">
        <f t="shared" si="3"/>
        <v>150</v>
      </c>
      <c r="AC11" s="66">
        <f t="shared" si="4"/>
        <v>17080</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t="s">
        <v>102</v>
      </c>
      <c r="N12" s="95"/>
      <c r="O12" s="96" t="s">
        <v>14</v>
      </c>
      <c r="P12" s="129">
        <v>1600</v>
      </c>
      <c r="Q12" s="98">
        <v>5000</v>
      </c>
      <c r="R12" s="99"/>
      <c r="S12" s="100"/>
      <c r="T12" s="101"/>
      <c r="U12" s="130">
        <v>1300</v>
      </c>
      <c r="V12" s="100">
        <v>0</v>
      </c>
      <c r="W12" s="101">
        <v>90</v>
      </c>
      <c r="X12" s="99"/>
      <c r="Y12" s="100"/>
      <c r="Z12" s="93"/>
      <c r="AA12" s="93" t="s">
        <v>103</v>
      </c>
      <c r="AB12" s="65">
        <f t="shared" si="3"/>
        <v>250</v>
      </c>
      <c r="AC12" s="66">
        <f t="shared" si="4"/>
        <v>43400</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c r="N13" s="74"/>
      <c r="O13" s="75"/>
      <c r="P13" s="76"/>
      <c r="Q13" s="77">
        <v>0</v>
      </c>
      <c r="R13" s="78"/>
      <c r="S13" s="79"/>
      <c r="T13" s="80"/>
      <c r="U13" s="78"/>
      <c r="V13" s="79"/>
      <c r="W13" s="80"/>
      <c r="X13" s="78"/>
      <c r="Y13" s="79"/>
      <c r="Z13" s="81"/>
      <c r="AA13" s="81"/>
      <c r="AB13" s="65">
        <f t="shared" si="3"/>
        <v>250</v>
      </c>
      <c r="AC13" s="66">
        <f t="shared" si="4"/>
        <v>0</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c r="N14" s="95"/>
      <c r="O14" s="96"/>
      <c r="P14" s="97"/>
      <c r="Q14" s="98">
        <v>0</v>
      </c>
      <c r="R14" s="99"/>
      <c r="S14" s="100"/>
      <c r="T14" s="101"/>
      <c r="U14" s="99"/>
      <c r="V14" s="100"/>
      <c r="W14" s="101"/>
      <c r="X14" s="99"/>
      <c r="Y14" s="100"/>
      <c r="Z14" s="93"/>
      <c r="AA14" s="93"/>
      <c r="AB14" s="65">
        <f t="shared" si="3"/>
        <v>250</v>
      </c>
      <c r="AC14" s="66">
        <f t="shared" si="4"/>
        <v>0</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t="s">
        <v>12</v>
      </c>
      <c r="N15" s="74"/>
      <c r="O15" s="75" t="s">
        <v>14</v>
      </c>
      <c r="P15" s="132">
        <v>820</v>
      </c>
      <c r="Q15" s="77">
        <v>1000</v>
      </c>
      <c r="R15" s="78"/>
      <c r="S15" s="79"/>
      <c r="T15" s="80"/>
      <c r="U15" s="78"/>
      <c r="V15" s="79"/>
      <c r="W15" s="80"/>
      <c r="X15" s="78">
        <v>1900</v>
      </c>
      <c r="Y15" s="79">
        <v>5000</v>
      </c>
      <c r="Z15" s="81">
        <v>100</v>
      </c>
      <c r="AA15" s="81" t="s">
        <v>103</v>
      </c>
      <c r="AB15" s="65">
        <f t="shared" si="3"/>
        <v>250</v>
      </c>
      <c r="AC15" s="66">
        <f t="shared" si="4"/>
        <v>20680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t="s">
        <v>102</v>
      </c>
      <c r="N16" s="95"/>
      <c r="O16" s="96" t="s">
        <v>14</v>
      </c>
      <c r="P16" s="129">
        <v>1600</v>
      </c>
      <c r="Q16" s="98">
        <v>5000</v>
      </c>
      <c r="R16" s="99"/>
      <c r="S16" s="100"/>
      <c r="T16" s="101"/>
      <c r="U16" s="99">
        <v>820</v>
      </c>
      <c r="V16" s="100">
        <v>0</v>
      </c>
      <c r="W16" s="101">
        <v>90</v>
      </c>
      <c r="X16" s="99"/>
      <c r="Y16" s="100"/>
      <c r="Z16" s="93"/>
      <c r="AA16" s="93" t="s">
        <v>103</v>
      </c>
      <c r="AB16" s="65">
        <f t="shared" si="3"/>
        <v>250</v>
      </c>
      <c r="AC16" s="66">
        <f t="shared" si="4"/>
        <v>43400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c r="N17" s="74"/>
      <c r="O17" s="75"/>
      <c r="P17" s="76"/>
      <c r="Q17" s="77">
        <v>0</v>
      </c>
      <c r="R17" s="78"/>
      <c r="S17" s="79"/>
      <c r="T17" s="80"/>
      <c r="U17" s="78"/>
      <c r="V17" s="79"/>
      <c r="W17" s="80"/>
      <c r="X17" s="78"/>
      <c r="Y17" s="79"/>
      <c r="Z17" s="81"/>
      <c r="AA17" s="81"/>
      <c r="AB17" s="65">
        <f t="shared" si="3"/>
        <v>150</v>
      </c>
      <c r="AC17" s="66">
        <f t="shared" si="4"/>
        <v>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c r="N19" s="74"/>
      <c r="O19" s="75"/>
      <c r="P19" s="76"/>
      <c r="Q19" s="77">
        <v>0</v>
      </c>
      <c r="R19" s="78"/>
      <c r="S19" s="79"/>
      <c r="T19" s="80"/>
      <c r="U19" s="78"/>
      <c r="V19" s="79"/>
      <c r="W19" s="80"/>
      <c r="X19" s="78"/>
      <c r="Y19" s="79"/>
      <c r="Z19" s="81"/>
      <c r="AA19" s="81"/>
      <c r="AB19" s="65">
        <f>IF(ISBLANK(N19),G19,N19)</f>
        <v>120</v>
      </c>
      <c r="AC19" s="66">
        <f>24*P19+Q19</f>
        <v>0</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t="s">
        <v>12</v>
      </c>
      <c r="N20" s="95"/>
      <c r="O20" s="96" t="s">
        <v>14</v>
      </c>
      <c r="P20" s="129">
        <v>625</v>
      </c>
      <c r="Q20" s="98">
        <v>1000</v>
      </c>
      <c r="R20" s="99"/>
      <c r="S20" s="100"/>
      <c r="T20" s="101"/>
      <c r="U20" s="99"/>
      <c r="V20" s="100"/>
      <c r="W20" s="101"/>
      <c r="X20" s="99">
        <v>1600</v>
      </c>
      <c r="Y20" s="100">
        <v>5000</v>
      </c>
      <c r="Z20" s="93">
        <v>100</v>
      </c>
      <c r="AA20" s="93" t="s">
        <v>103</v>
      </c>
      <c r="AB20" s="65">
        <f>IF(ISBLANK(N20),G20,N20)</f>
        <v>150</v>
      </c>
      <c r="AC20" s="66">
        <f>24*P20+Q20</f>
        <v>16000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decimal" showInputMessage="1" showErrorMessage="1" sqref="Q6:Q22" xr:uid="{00000000-0002-0000-0000-000001000000}">
      <formula1>0</formula1>
      <formula2>1000000</formula2>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2019-05-28T23:27:59Z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