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defaultThemeVersion="124226"/>
  <mc:AlternateContent xmlns:mc="http://schemas.openxmlformats.org/markup-compatibility/2006">
    <mc:Choice Requires="x15">
      <x15ac:absPath xmlns:x15ac="http://schemas.microsoft.com/office/spreadsheetml/2010/11/ac" url="C:\Users\JMuxen-McCullough\Desktop\"/>
    </mc:Choice>
  </mc:AlternateContent>
  <xr:revisionPtr revIDLastSave="0" documentId="8_{A1E41EDE-BFA5-4FD1-BA17-8CC0D4E14611}" xr6:coauthVersionLast="43" xr6:coauthVersionMax="43" xr10:uidLastSave="{00000000-0000-0000-0000-000000000000}"/>
  <bookViews>
    <workbookView xWindow="-120" yWindow="510" windowWidth="29040" windowHeight="15210" xr2:uid="{00000000-000D-0000-FFFF-FFFF00000000}"/>
  </bookViews>
  <sheets>
    <sheet name="NEW" sheetId="8"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48" i="8" l="1"/>
  <c r="U48" i="8"/>
  <c r="T48" i="8"/>
  <c r="S48" i="8"/>
  <c r="V47" i="8"/>
  <c r="U47" i="8"/>
  <c r="T47" i="8"/>
  <c r="S47" i="8"/>
  <c r="V46" i="8"/>
  <c r="U46" i="8"/>
  <c r="T46" i="8"/>
  <c r="S46" i="8"/>
  <c r="V45" i="8"/>
  <c r="U45" i="8"/>
  <c r="T45" i="8"/>
  <c r="S45" i="8"/>
  <c r="V44" i="8"/>
  <c r="U44" i="8"/>
  <c r="T44" i="8"/>
  <c r="S44" i="8"/>
  <c r="V43" i="8"/>
  <c r="U43" i="8"/>
  <c r="T43" i="8"/>
  <c r="S43" i="8"/>
  <c r="V42" i="8"/>
  <c r="U42" i="8"/>
  <c r="T42" i="8"/>
  <c r="S42" i="8"/>
  <c r="V41" i="8"/>
  <c r="U41" i="8"/>
  <c r="T41" i="8"/>
  <c r="S41" i="8"/>
  <c r="V40" i="8"/>
  <c r="U40" i="8"/>
  <c r="T40" i="8"/>
  <c r="S40" i="8"/>
  <c r="V39" i="8"/>
  <c r="U39" i="8"/>
  <c r="T39" i="8"/>
  <c r="S39" i="8"/>
  <c r="V38" i="8"/>
  <c r="U38" i="8"/>
  <c r="T38" i="8"/>
  <c r="S38" i="8"/>
  <c r="V37" i="8"/>
  <c r="U37" i="8"/>
  <c r="T37" i="8"/>
  <c r="S37" i="8"/>
  <c r="V36" i="8"/>
  <c r="U36" i="8"/>
  <c r="T36" i="8"/>
  <c r="S36" i="8"/>
  <c r="V35" i="8"/>
  <c r="U35" i="8"/>
  <c r="T35" i="8"/>
  <c r="S35" i="8"/>
  <c r="V34" i="8"/>
  <c r="U34" i="8"/>
  <c r="T34" i="8"/>
  <c r="S34" i="8"/>
  <c r="V33" i="8"/>
  <c r="U33" i="8"/>
  <c r="T33" i="8"/>
  <c r="S33" i="8"/>
  <c r="V32" i="8"/>
  <c r="U32" i="8"/>
  <c r="T32" i="8"/>
  <c r="S32" i="8"/>
  <c r="V31" i="8"/>
  <c r="U31" i="8"/>
  <c r="T31" i="8"/>
  <c r="S31" i="8"/>
  <c r="V30" i="8"/>
  <c r="U30" i="8"/>
  <c r="T30" i="8"/>
  <c r="S30" i="8"/>
  <c r="V29" i="8"/>
  <c r="U29" i="8"/>
  <c r="T29" i="8"/>
  <c r="S29" i="8"/>
  <c r="V28" i="8"/>
  <c r="U28" i="8"/>
  <c r="T28" i="8"/>
  <c r="S28" i="8"/>
  <c r="V27" i="8"/>
  <c r="U27" i="8"/>
  <c r="T27" i="8"/>
  <c r="S27" i="8"/>
  <c r="V26" i="8"/>
  <c r="U26" i="8"/>
  <c r="T26" i="8"/>
  <c r="S26" i="8"/>
  <c r="V25" i="8"/>
  <c r="U25" i="8"/>
  <c r="T25" i="8"/>
  <c r="S25" i="8"/>
  <c r="V24" i="8"/>
  <c r="U24" i="8"/>
  <c r="T24" i="8"/>
  <c r="S24" i="8"/>
  <c r="V23" i="8"/>
  <c r="U23" i="8"/>
  <c r="T23" i="8"/>
  <c r="S23" i="8"/>
  <c r="V22" i="8"/>
  <c r="U22" i="8"/>
  <c r="T22" i="8"/>
  <c r="S22" i="8"/>
  <c r="V21" i="8"/>
  <c r="U21" i="8"/>
  <c r="T21" i="8"/>
  <c r="S21" i="8"/>
  <c r="V20" i="8"/>
  <c r="U20" i="8"/>
  <c r="T20" i="8"/>
  <c r="S20" i="8"/>
  <c r="V19" i="8"/>
  <c r="U19" i="8"/>
  <c r="T19" i="8"/>
  <c r="S19" i="8"/>
  <c r="V18" i="8"/>
  <c r="U18" i="8"/>
  <c r="T18" i="8"/>
  <c r="S18" i="8"/>
  <c r="V17" i="8"/>
  <c r="U17" i="8"/>
  <c r="T17" i="8"/>
  <c r="S17" i="8"/>
  <c r="V16" i="8"/>
  <c r="U16" i="8"/>
  <c r="T16" i="8"/>
  <c r="S16" i="8"/>
  <c r="V15" i="8"/>
  <c r="U15" i="8"/>
  <c r="T15" i="8"/>
  <c r="S15" i="8"/>
  <c r="V14" i="8"/>
  <c r="U14" i="8"/>
  <c r="T14" i="8"/>
  <c r="S14" i="8"/>
  <c r="V13" i="8"/>
  <c r="U13" i="8"/>
  <c r="T13" i="8"/>
  <c r="S13" i="8"/>
  <c r="V12" i="8"/>
  <c r="U12" i="8"/>
  <c r="T12" i="8"/>
  <c r="S12" i="8"/>
  <c r="V11" i="8"/>
  <c r="U11" i="8"/>
  <c r="T11" i="8"/>
  <c r="S11" i="8"/>
  <c r="V10" i="8"/>
  <c r="U10" i="8"/>
  <c r="T10" i="8"/>
  <c r="S10" i="8"/>
  <c r="V9" i="8"/>
  <c r="U9" i="8"/>
  <c r="T9" i="8"/>
  <c r="S9" i="8"/>
  <c r="V8" i="8"/>
  <c r="U8" i="8"/>
  <c r="T8" i="8"/>
  <c r="S8" i="8"/>
  <c r="V7" i="8"/>
  <c r="U7" i="8"/>
  <c r="T7" i="8"/>
  <c r="S7" i="8"/>
  <c r="V6" i="8"/>
  <c r="U6" i="8"/>
  <c r="T6" i="8"/>
  <c r="S6" i="8"/>
  <c r="V5" i="8"/>
  <c r="U5" i="8"/>
  <c r="T5" i="8"/>
  <c r="S5" i="8"/>
</calcChain>
</file>

<file path=xl/sharedStrings.xml><?xml version="1.0" encoding="utf-8"?>
<sst xmlns="http://schemas.openxmlformats.org/spreadsheetml/2006/main" count="352" uniqueCount="185">
  <si>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</si>
  <si>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</si>
  <si>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</si>
  <si>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</si>
  <si>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</si>
  <si>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</si>
  <si>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</si>
  <si>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</si>
  <si>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</si>
  <si>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</si>
  <si>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</si>
  <si>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</si>
  <si>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</si>
  <si>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</si>
  <si>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</si>
  <si>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</si>
  <si>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</si>
  <si>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</si>
  <si>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</si>
  <si>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</si>
  <si>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</si>
  <si>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</si>
  <si>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</si>
  <si>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</si>
  <si>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</si>
  <si>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</si>
  <si>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</si>
  <si>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</si>
  <si>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</si>
  <si>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</si>
  <si>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100M</t>
  </si>
  <si>
    <t>1000M</t>
  </si>
  <si>
    <t>NO</t>
  </si>
  <si>
    <t>N/A</t>
  </si>
  <si>
    <t>Vendor to Complete</t>
  </si>
  <si>
    <t>DFWREG1</t>
  </si>
  <si>
    <t>2315 N Discovery Pl
Spokane Valley, WA  99216-1566</t>
  </si>
  <si>
    <t>Jodi Spurbeck
509-892-1001 Ext. 342
jodi.spurbeck@dfw.wa.gov</t>
  </si>
  <si>
    <t>COM/Data/Electrical room as indicated in yellow on site map.</t>
  </si>
  <si>
    <t>500M</t>
  </si>
  <si>
    <t>PE-SEA1706 / DOCSEA8</t>
  </si>
  <si>
    <t>Reynolds Work Release
410 4th Ave
Seattle, WA 98104-2308</t>
  </si>
  <si>
    <t>Region Lead LCON: Ryan Beeman (206) 516-7827
 Site Reception: (206) 340-4590</t>
  </si>
  <si>
    <t>Install per attached site map</t>
  </si>
  <si>
    <t>PE-PTO1802 / DOCPTO1</t>
  </si>
  <si>
    <t>1014 Bay St, Port Orchard, 98366-5244</t>
  </si>
  <si>
    <t>Jack Michel (NW): (253) 858-4627, Local IT Contact: Judith Cookson (360) 876-7618</t>
  </si>
  <si>
    <t>PE-PTA0501 / DOCPTA1</t>
  </si>
  <si>
    <t>228 West First St, Suite R, Port Angeles  WA 98362-2641</t>
  </si>
  <si>
    <t xml:space="preserve">LCON Contact: (360) 417-8565,  Region Lead LCON: Chad Fletcher, (360) 963-1416  </t>
  </si>
  <si>
    <t>Install per attached site map, TELECOM Room</t>
  </si>
  <si>
    <t>PE-SEA1713 / DSHS4048</t>
  </si>
  <si>
    <t>12721  30th Ave NE, Seattle, WA 98125-4498</t>
  </si>
  <si>
    <t>Brian Vo  206-341-7619 or Cell 206-419-0425                                          vobd@dshs.wa.gov;                             Building contact:  Big Ring Properties - Jeff Speert 206-728-2358</t>
  </si>
  <si>
    <t>Bldg 12721, LAN Room.   DMARC to be located no further than 10 feet from the DSHS Router within the same room where circuit is terminated.</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</si>
  <si>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</si>
  <si>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PE-REN1701 / DSHS4001</t>
  </si>
  <si>
    <t>500 SW 7th St Suite B, Renton, WA 98057-2983</t>
  </si>
  <si>
    <t>Mike Potter   Wk: 425.412.2791 or Cell: 206.518.1617                       mpotter@dshs.wa.gov;     Building contact: JSH Properties - 206.859.4500</t>
  </si>
  <si>
    <t>Bldg 500, LAN room.  DMARC to be located no further than 10 feet of DSHS Router.</t>
  </si>
  <si>
    <t>PE-SEA1715/DSHS4020</t>
  </si>
  <si>
    <t>3600 S Graham,  Seattle WA 98118-3175</t>
  </si>
  <si>
    <t>Mike Potter                                            wk: 425.412.2791 or                           Cell: 206.518.1617                        mpotter@dshs.wa.gov;       Building contact: MaKensay Real Estate 206.623.9300</t>
  </si>
  <si>
    <t>Bldg 3600, LAN Room/Demarc.   DMARC to be located no further than 10 feet of DSHS Router within the same room where circuit is terminated.</t>
  </si>
  <si>
    <t>PE-STL2702 / DSHS5033</t>
  </si>
  <si>
    <t>DSHS Special Commitment Center (SCC Bldg, Comm Room), McNeil Island - 1403 Commercial St, Steilacoom, WA 98388</t>
  </si>
  <si>
    <t>Heather Sacha 253-617-6323  and Paul Reed 253.617.6250</t>
  </si>
  <si>
    <t>SCC Bldg, Comm Room.  Please contact LCON for details on circuit termination.   DMARC to be located no further than 10 feet of DSHS Router within the same room where circuit is terminated. This a renewal of an existing circuit and  will become a Secondary circuit at this site. Vendor techs need to have background check done before going out to the Island.</t>
  </si>
  <si>
    <t>Vendor techs need to have background check done before going out to the Island.</t>
  </si>
  <si>
    <t>PE-PCO1101 / CNTY1101 / DSHS2017</t>
  </si>
  <si>
    <t>Franklin County 
Public Safty Building 
1016 N 4th Ave, 
Pasco, WA 99301-3706</t>
  </si>
  <si>
    <t>Brian Post bpost@co.frankllyn.wa.us  509-546-5825
Liz Cupples lcupples@co.franklin.wa.us 509-546-5875</t>
  </si>
  <si>
    <t xml:space="preserve">Per attached site map  - IS telco room </t>
  </si>
  <si>
    <t>PE-SEA1710 / DSHS4022</t>
  </si>
  <si>
    <t>4045 Delridge Way SW                               Seattle, WA 98106-1275</t>
  </si>
  <si>
    <t>Chad Walker   206-300-5414                 chad.walker@dcyf.wa.gov                  Building contact:                                    Weiss Jenkins II LLC   206-292-9700    abby@weisscollc.com                     DCYF facility contact: Rocky Holbrook   360-239-7611 john.holbrook@dcyf.wa.gov                 or Jeff Willis 360-338-5095    willijm@dcyf.wa.gov</t>
  </si>
  <si>
    <t>Bldg 4045, LAN Room. Demarc to be located no further than 10ft of the DSHS router.</t>
  </si>
  <si>
    <t>1000M (1G)</t>
  </si>
  <si>
    <t>This space is occupied by DCYF and are handling the facility lease for this site.</t>
  </si>
  <si>
    <t>PE-SEA1702 / DSHS4004</t>
  </si>
  <si>
    <t>100 W Harrison St                                 Seattle, WA 98119-4116</t>
  </si>
  <si>
    <t>Ken-Dall Lock                                               360-890-6616                                             ken-dall.lock@dcyf.wa.gov                      Building contact:                                       John DeHart                                                           (O) 206-386-5100                                         (C) 206-510-5066</t>
  </si>
  <si>
    <t>Bldg. 100, LAN Room - occupied by DCYF.  Demarc to be located no further than 10ft of the DSHS router.</t>
  </si>
  <si>
    <t>Vendor to contact Building owner/Property Mngmt contact for any changes to leased property.</t>
  </si>
  <si>
    <t>PE-LAC3401 / DSHS6008</t>
  </si>
  <si>
    <t>720 Sleater Kinney Road SE Ste X &amp; Y, Lacey WA 98503-1142</t>
  </si>
  <si>
    <t xml:space="preserve">Stephanie Bowser                     360.915.4264                              bowsesm@dshs.wa.gov;    Building contact:                       Rob Galanti rgalanti@rprp.com - 310.207.6990;                         </t>
  </si>
  <si>
    <t>Bldg 720, LAN Room.  Demarc to be located no further than 10ft of the DSHS router.</t>
  </si>
  <si>
    <t>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***Vendor acknowledges and agrees that the proposed solution will allow for the site to be upgraded to 1 GB within 30 days of customer submitting an order for an upgrade and without having to change out equipment or cause a significant service disruption to the customer’s service at the site.***</t>
  </si>
  <si>
    <t xml:space="preserve">PE-MED3202 / DVAMEDLK </t>
  </si>
  <si>
    <t>21702 W. Espanola Rd.  Medical Lake, WA 99022-6005</t>
  </si>
  <si>
    <t>James Chapin,                                      360-584-5685                           Building Reception,                                                      509-229-6286</t>
  </si>
  <si>
    <t xml:space="preserve">LAN Room 2102, Highlighted Yellow on Map </t>
  </si>
  <si>
    <t>PE-SEA1709 / DSHS4025</t>
  </si>
  <si>
    <t>101 S King St,                                        Seattle WA 98104-3115</t>
  </si>
  <si>
    <t>Ken-Dall Lock 360.890.6616;                  Building contact: Building Manager - Jack Miller  (DCS) 206.341.7071</t>
  </si>
  <si>
    <t xml:space="preserve">Bldg 101, LAN Room.  DMARC to be located no further than 10 feet of DSHS Router. This is to be the Primary circuit at this site. </t>
  </si>
  <si>
    <t>Site contact must be called as this is an escort only site. ***Vendor acknowledges and agrees that the proposed solution will allow for the site to be upgraded to 1 GB within 30 days of customer submitting an order for an upgrade and without having to change out equipment or cause a significant service disruption to the customer’s service at the site.***</t>
  </si>
  <si>
    <t>PE-SEA1709/DSHS4025</t>
  </si>
  <si>
    <t>Site contact must be called as this is an escort only site.</t>
  </si>
  <si>
    <t>DSHS3055</t>
  </si>
  <si>
    <t>1404 E College Way, Suite 100,  Mt Vernon WA 98273-4102</t>
  </si>
  <si>
    <t xml:space="preserve">Kim Faber Conine 360.664.5431 Cell: 360.280.6538 </t>
  </si>
  <si>
    <t>LAN room as indicated on site map. Ethernet service handoff to be located no further than 10ft from DSHS router.</t>
  </si>
  <si>
    <t>Customer (DSHS) would like to see vendors installation drawing prior to work being done.</t>
  </si>
  <si>
    <t>DFW6WLDSCO</t>
  </si>
  <si>
    <t>16801 Case Rd. SW
Rochester, WA  98579</t>
  </si>
  <si>
    <t>Mike Nicholas
Michael.nicholas@dfw.wa.gov
360-529-7047</t>
  </si>
  <si>
    <t>install demarc in data/comm room shown on site map 1</t>
  </si>
  <si>
    <t>DFWREG2</t>
  </si>
  <si>
    <t>1550 Alder Street NW
Ephrata, WA  98823-9699</t>
  </si>
  <si>
    <t>LCON:
Kathy Ballinger
509-754-4624 ext. 214
kathy.ballinger@dfw.wa.gov
Building:
Michele Brady
360-561-3719</t>
  </si>
  <si>
    <t>Highlighted in yellow on site map</t>
  </si>
  <si>
    <t>20M</t>
  </si>
  <si>
    <t xml:space="preserve"> </t>
  </si>
  <si>
    <t>Evaluation  Model for Solicitation Number N19-RFQ-060</t>
  </si>
  <si>
    <t>PE-AIR3201/DOCAIR1</t>
  </si>
  <si>
    <t xml:space="preserve">11919 W. Sprague Ave.
Spokane Valley, WA  99206-5142 </t>
  </si>
  <si>
    <t>Kimi Tuxford
kimi.tuxford@doc.wa.gov
509-244-4201</t>
  </si>
  <si>
    <r>
      <t xml:space="preserve">Terminate in Room 110 on the north wall 
</t>
    </r>
    <r>
      <rPr>
        <b/>
        <sz val="12"/>
        <color theme="1"/>
        <rFont val="Calibri"/>
        <family val="2"/>
        <scheme val="minor"/>
      </rPr>
      <t>Note</t>
    </r>
    <r>
      <rPr>
        <sz val="12"/>
        <color theme="1"/>
        <rFont val="Calibri"/>
        <family val="2"/>
        <scheme val="minor"/>
      </rPr>
      <t>: Site has additional access requirements.</t>
    </r>
  </si>
  <si>
    <t>300M</t>
  </si>
  <si>
    <t>DOLC1716</t>
  </si>
  <si>
    <t>Enumclaw License Agency 1614 Cole St
Enumclaw, WA 98022-3508</t>
  </si>
  <si>
    <t>Cheryl Smith or Steve Smith (360) 825-2711</t>
  </si>
  <si>
    <t>Per attached site map (New location in building)</t>
  </si>
  <si>
    <t>DFWREG6</t>
  </si>
  <si>
    <t>48 Devonshire Road
Montesano, WA  98563-9618</t>
  </si>
  <si>
    <t xml:space="preserve">LCON:
Jenny Allen
jennifer.allan@dfw.wa.gov
360-249-1219
POC - Building:
Michele Brady
360-561-3729
</t>
  </si>
  <si>
    <t>Ethernet handoff will be in the Data (Telco) room that is highlighted in yellow.</t>
  </si>
  <si>
    <t>42 Wainwright Dr.  Walla Walla, WA. 99362</t>
  </si>
  <si>
    <t>James Chapin                jamesch@dva.wa.gov                  360.584.5685</t>
  </si>
  <si>
    <t>DOLC1905</t>
  </si>
  <si>
    <t>Ellensburg Licensing LLC - 504 E Mountainview Ave, Ellensburg, WA 98926-3854</t>
  </si>
  <si>
    <t>Agency site contact: Mike Buttke 206-399-1485    Building Owners:  Keith and Tamara Rexinger, (509)929-5000.</t>
  </si>
  <si>
    <t>The outer walls are steel. There are service conduits to run cabling from the roof to the office suite.  Building owner requests they be on site to oversee any cabling and/or mounting of anything on the roof so that it doesn't compromise the roof's integrity or show from the front of the building.</t>
  </si>
  <si>
    <t>DOLC3155</t>
  </si>
  <si>
    <t>CLC Auto Licensing
9611 F State St, 
Marysville, WA 98270-2201</t>
  </si>
  <si>
    <t>Agency site contact Cari Crook 360-657-4444 caricrook@comcast.net
Building contact Marysville Associates LLC Jack Pivnick (732) 747-7525</t>
  </si>
  <si>
    <t>DOLC3139</t>
  </si>
  <si>
    <t>McMahan License Agency
20631 Bothell/Everett Hwy, 
Bothell, WA  98012-7159</t>
  </si>
  <si>
    <t>Building Owner and Site contact Pat McMahan Office 425-670-3874 Cell 425-773-2787 insurepat@aol.com</t>
  </si>
  <si>
    <t>DOLC3144</t>
  </si>
  <si>
    <t>Lynnwood Auto License
4615 196th SW Suite 150
Lynnwood, WA  98036-5591</t>
  </si>
  <si>
    <t>Agency site contact Chris Jett 425-774-7662 Lynnwoodautolicense@gmail.com
Building Owned by Fred Meyer (425) 670-0200</t>
  </si>
  <si>
    <t>DOLC3110</t>
  </si>
  <si>
    <t>Canyon Park Licensing, LLC
20631 Bothell/Everett Hwy, 
Bothell, WA  98012-7159</t>
  </si>
  <si>
    <t>Agency site contact Pat Briggs, Kim Paulson, Michael Lencioni 425-481-7113 cplicense@frontier.com
Building Ownership/Contact:Roger M. Belanich Business Property Development LLC DBA:Thrasher's Corner Shopping Center LLC by JSH Properties Inc.
923 Powell Ave SW Ste 101
Renton, WA  98057 (contact person is Michael Hickey)</t>
  </si>
  <si>
    <t>DOLC0110</t>
  </si>
  <si>
    <t>Othello Licensing Services
745 E. Hemlock
Othello, WA  99344-1425</t>
  </si>
  <si>
    <t>Agency site contact Byron Morgan 509-488-4207 ols745@yahoo.com
Building Ownership: Byron Morgan or Renee Para 509-750-0207 ols745@yahoo.com</t>
  </si>
  <si>
    <t>DFW6DET007</t>
  </si>
  <si>
    <t>3490 Johns Prairie Rd.
Shelton, WA  98584</t>
  </si>
  <si>
    <t>Chris Zuchlewski
chris.zuchlewski@dfw.wa.gov
360-902-2934
Building contact:
Michele Brady
360-561-3729</t>
  </si>
  <si>
    <t>DFWPAS</t>
  </si>
  <si>
    <t>2620 N. Commercial Ave.
Pasco, WA 99301-9506</t>
  </si>
  <si>
    <t>Steve Richards
steven.richards@dfw.wa.gov
509-545-2050
Building Contact:
Kari Rehwalt
509-547-7770</t>
  </si>
  <si>
    <t>DOCBLF1</t>
  </si>
  <si>
    <t>Mission Creek Corrections Center for Women
3420 NE Sand Hill Road
Belfair, WA  98528-9007</t>
  </si>
  <si>
    <t>Jack Michel
253-858-4627
360-463-1143
Sean Gauslin
253-858-4214
Christopher Chambers
253-858-4629</t>
  </si>
  <si>
    <r>
      <t xml:space="preserve">Identified in red on site map by rooms 033 &amp; 036 
</t>
    </r>
    <r>
      <rPr>
        <b/>
        <sz val="12"/>
        <color theme="1"/>
        <rFont val="Calibri"/>
        <family val="2"/>
        <scheme val="minor"/>
      </rPr>
      <t>Note</t>
    </r>
    <r>
      <rPr>
        <sz val="12"/>
        <color theme="1"/>
        <rFont val="Calibri"/>
        <family val="2"/>
        <scheme val="minor"/>
      </rPr>
      <t>: Site has additional access requirements.</t>
    </r>
  </si>
  <si>
    <t>DOCABR1</t>
  </si>
  <si>
    <t>Stafford Creek Corrections Center
191 Constantine Way
Aberdeen, WA  98520-9504</t>
  </si>
  <si>
    <t xml:space="preserve">Keaton Bradley
(360) 537-2105
Site Reception:
(360) 426-4433 </t>
  </si>
  <si>
    <r>
      <t xml:space="preserve">Highlighted in yellow on site map </t>
    </r>
    <r>
      <rPr>
        <b/>
        <sz val="12"/>
        <color theme="1"/>
        <rFont val="Calibri"/>
        <family val="2"/>
        <scheme val="minor"/>
      </rPr>
      <t>Note</t>
    </r>
    <r>
      <rPr>
        <sz val="12"/>
        <color theme="1"/>
        <rFont val="Calibri"/>
        <family val="2"/>
        <scheme val="minor"/>
      </rPr>
      <t>: Site has additional access requirements.</t>
    </r>
  </si>
  <si>
    <t>DFWPTORCHARD</t>
  </si>
  <si>
    <t>450 Port Orchard Blvd Suite 290
Port Orchard, WA 98336-4705</t>
  </si>
  <si>
    <t>Chris Waldbillig: 360-874-7258
Landlord:  
Lynn Giannotti
Worldwide Property Management 
(360) 551-7854</t>
  </si>
  <si>
    <t>Install per attached site map &amp; picture</t>
  </si>
  <si>
    <t xml:space="preserve">Requires extended DMARC (See attached picture).  The Customer (DFW) would prefer that existing pathways be utilized (unless there is a compelling reason to change) but that will not impact the evaluation of vendor’s responses. DFW believes the lessor would prefer a solution that does not require exterior hardware attachment, but WaTech has not validated. That would be the responsibility of the Vendor.  Building owner must be contacted for any changes that need to be done on the leased building. </t>
  </si>
  <si>
    <t>DOCSHE2</t>
  </si>
  <si>
    <t>507 N 4th Street  Shelton, WA 98584-1715</t>
  </si>
  <si>
    <t>Dan Devins
360-427-4591
dpdevins@doc1.wa.gov</t>
  </si>
  <si>
    <t>Telecom Room per attached site map</t>
  </si>
  <si>
    <t>507 N 4th Street Shelton, WA 98584-1715</t>
  </si>
  <si>
    <t>DOLD5902</t>
  </si>
  <si>
    <t xml:space="preserve">City hall - 300 Lincoln Ave, Room 101, Coulee Dam, WA 99116-1419 </t>
  </si>
  <si>
    <t>Site contact - Patricia Mullenix 509-633-0551 PMullenix@dol.wa.gov  Building Owner Contact Info:
City of Coulee Dam (509)633-0320 (clear changes with owner)</t>
  </si>
  <si>
    <t>Install in rack in supervisor office per attached location info sheet</t>
  </si>
  <si>
    <t>LOTEVR</t>
  </si>
  <si>
    <t>11419 19th Ave SE, 
Ste A106, 
Everett , WA 98208-5120</t>
  </si>
  <si>
    <t>Corey Emery 360.810.2858 | cemery@walottery.com</t>
  </si>
  <si>
    <t>Install per attached site map (site contact will arrange access)</t>
  </si>
  <si>
    <t>Yes</t>
  </si>
  <si>
    <t>PE-WAL3603/DVA3601</t>
  </si>
  <si>
    <t>Copper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</si>
</sst>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8"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
      <sz val="12"/>
      <color rgb="FFFF0000"/>
      <name val="Calibri"/>
      <family val="2"/>
      <scheme val="minor"/>
    </font>
    <font>
      <sz val="12"/>
      <color theme="4"/>
      <name val="Calibri"/>
      <family val="2"/>
      <scheme val="minor"/>
    </font>
    <font>
      <sz val="12"/>
      <color rgb="FFFF00FF"/>
      <name val="Calibri"/>
      <family val="2"/>
      <scheme val="minor"/>
    </font>
  </fonts>
  <fills count="42">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s>
  <borders count="46">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double">
        <color indexed="64"/>
      </left>
      <right/>
      <top style="hair">
        <color auto="1"/>
      </top>
      <bottom style="hair">
        <color auto="1"/>
      </bottom>
      <diagonal/>
    </border>
    <border>
      <left style="medium">
        <color auto="1"/>
      </left>
      <right/>
      <top/>
      <bottom/>
      <diagonal/>
    </border>
    <border>
      <left style="medium">
        <color auto="1"/>
      </left>
      <right style="hair">
        <color auto="1"/>
      </right>
      <top/>
      <bottom style="double">
        <color auto="1"/>
      </bottom>
      <diagonal/>
    </border>
    <border>
      <left style="medium">
        <color auto="1"/>
      </left>
      <right style="double">
        <color auto="1"/>
      </right>
      <top style="hair">
        <color auto="1"/>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top style="hair">
        <color auto="1"/>
      </top>
      <bottom/>
      <diagonal/>
    </border>
    <border>
      <left style="medium">
        <color indexed="64"/>
      </left>
      <right style="medium">
        <color indexed="64"/>
      </right>
      <top/>
      <bottom/>
      <diagonal/>
    </border>
    <border>
      <left style="medium">
        <color auto="1"/>
      </left>
      <right style="hair">
        <color auto="1"/>
      </right>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0" applyNumberFormat="0" applyFill="0" applyAlignment="0" applyProtection="0"/>
    <xf numFmtId="0" fontId="9" fillId="0" borderId="21" applyNumberFormat="0" applyFill="0" applyAlignment="0" applyProtection="0"/>
    <xf numFmtId="0" fontId="10" fillId="0" borderId="22" applyNumberFormat="0" applyFill="0" applyAlignment="0" applyProtection="0"/>
    <xf numFmtId="0" fontId="10" fillId="0" borderId="0" applyNumberFormat="0" applyFill="0" applyBorder="0" applyAlignment="0" applyProtection="0"/>
    <xf numFmtId="0" fontId="11" fillId="9" borderId="0" applyNumberFormat="0" applyBorder="0" applyAlignment="0" applyProtection="0"/>
    <xf numFmtId="0" fontId="12" fillId="10" borderId="0" applyNumberFormat="0" applyBorder="0" applyAlignment="0" applyProtection="0"/>
    <xf numFmtId="0" fontId="13" fillId="11" borderId="0" applyNumberFormat="0" applyBorder="0" applyAlignment="0" applyProtection="0"/>
    <xf numFmtId="0" fontId="14" fillId="12" borderId="23" applyNumberFormat="0" applyAlignment="0" applyProtection="0"/>
    <xf numFmtId="0" fontId="15" fillId="13" borderId="24" applyNumberFormat="0" applyAlignment="0" applyProtection="0"/>
    <xf numFmtId="0" fontId="16" fillId="13" borderId="23" applyNumberFormat="0" applyAlignment="0" applyProtection="0"/>
    <xf numFmtId="0" fontId="17" fillId="0" borderId="25" applyNumberFormat="0" applyFill="0" applyAlignment="0" applyProtection="0"/>
    <xf numFmtId="0" fontId="18" fillId="14" borderId="26" applyNumberFormat="0" applyAlignment="0" applyProtection="0"/>
    <xf numFmtId="0" fontId="19" fillId="0" borderId="0" applyNumberFormat="0" applyFill="0" applyBorder="0" applyAlignment="0" applyProtection="0"/>
    <xf numFmtId="0" fontId="1" fillId="15" borderId="27" applyNumberFormat="0" applyFont="0" applyAlignment="0" applyProtection="0"/>
    <xf numFmtId="0" fontId="20" fillId="0" borderId="0" applyNumberFormat="0" applyFill="0" applyBorder="0" applyAlignment="0" applyProtection="0"/>
    <xf numFmtId="0" fontId="21" fillId="0" borderId="28" applyNumberFormat="0" applyFill="0" applyAlignment="0" applyProtection="0"/>
    <xf numFmtId="0" fontId="22"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2" fillId="39" borderId="0" applyNumberFormat="0" applyBorder="0" applyAlignment="0" applyProtection="0"/>
    <xf numFmtId="7" fontId="2" fillId="0" borderId="32">
      <alignment horizontal="center" vertical="top" wrapText="1"/>
    </xf>
    <xf numFmtId="7" fontId="2" fillId="41" borderId="35">
      <alignment horizontal="left" vertical="top" wrapText="1"/>
    </xf>
    <xf numFmtId="7" fontId="2" fillId="2" borderId="32">
      <alignment horizontal="left" vertical="top" wrapText="1"/>
    </xf>
    <xf numFmtId="7" fontId="2" fillId="40" borderId="35">
      <alignment horizontal="left" vertical="top" wrapText="1"/>
    </xf>
  </cellStyleXfs>
  <cellXfs count="151">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4" xfId="0" applyFont="1" applyFill="1" applyBorder="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0" xfId="0" applyFont="1" applyFill="1" applyBorder="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2" borderId="0" xfId="0" applyFont="1" applyFill="1" applyAlignment="1">
      <alignment horizontal="left" vertical="top" wrapText="1"/>
    </xf>
    <xf numFmtId="0" fontId="4" fillId="0" borderId="5" xfId="0" applyFont="1" applyFill="1" applyBorder="1" applyAlignment="1">
      <alignment horizontal="left" vertical="top" wrapText="1"/>
    </xf>
    <xf numFmtId="0" fontId="4" fillId="0" borderId="6" xfId="0" applyFont="1" applyFill="1" applyBorder="1" applyAlignment="1">
      <alignment horizontal="left" vertical="top" wrapText="1"/>
    </xf>
    <xf numFmtId="0" fontId="4" fillId="0" borderId="6" xfId="0" applyFont="1" applyBorder="1" applyAlignment="1">
      <alignment horizontal="left" vertical="top" wrapText="1"/>
    </xf>
    <xf numFmtId="0" fontId="6" fillId="0" borderId="6" xfId="0" applyFont="1" applyBorder="1" applyAlignment="1">
      <alignment horizontal="left" vertical="top" wrapText="1"/>
    </xf>
    <xf numFmtId="0" fontId="4" fillId="0" borderId="5" xfId="0" applyFont="1" applyBorder="1" applyAlignment="1">
      <alignment horizontal="left" vertical="top" wrapText="1"/>
    </xf>
    <xf numFmtId="0" fontId="4" fillId="0" borderId="7" xfId="0" applyFont="1" applyBorder="1" applyAlignment="1">
      <alignment horizontal="left" vertical="top" wrapText="1"/>
    </xf>
    <xf numFmtId="0" fontId="4" fillId="0" borderId="3" xfId="2" applyNumberFormat="1" applyFont="1" applyBorder="1" applyAlignment="1">
      <alignment horizontal="left" vertical="top" wrapText="1"/>
    </xf>
    <xf numFmtId="164" fontId="4" fillId="0" borderId="3" xfId="1" applyNumberFormat="1" applyFont="1" applyBorder="1" applyAlignment="1">
      <alignment horizontal="left" vertical="top" wrapText="1"/>
    </xf>
    <xf numFmtId="0" fontId="2" fillId="7" borderId="31" xfId="0" applyFont="1" applyFill="1" applyBorder="1" applyAlignment="1">
      <alignment horizontal="left" vertical="top" wrapText="1"/>
    </xf>
    <xf numFmtId="0" fontId="2" fillId="7" borderId="2" xfId="0" applyFont="1" applyFill="1" applyBorder="1" applyAlignment="1">
      <alignment horizontal="left" vertical="top" wrapText="1"/>
    </xf>
    <xf numFmtId="0" fontId="2" fillId="7" borderId="17" xfId="0" applyFont="1" applyFill="1" applyBorder="1" applyAlignment="1">
      <alignment horizontal="left" vertical="top" wrapText="1"/>
    </xf>
    <xf numFmtId="0" fontId="2" fillId="7" borderId="18" xfId="0" applyFont="1" applyFill="1" applyBorder="1" applyAlignment="1">
      <alignment horizontal="left" vertical="top" wrapText="1"/>
    </xf>
    <xf numFmtId="0" fontId="2" fillId="7" borderId="13" xfId="0" applyFont="1" applyFill="1" applyBorder="1" applyAlignment="1">
      <alignment horizontal="left" vertical="top" wrapText="1"/>
    </xf>
    <xf numFmtId="0" fontId="2" fillId="7" borderId="29" xfId="0" applyFont="1" applyFill="1" applyBorder="1" applyAlignment="1">
      <alignment horizontal="left" vertical="top" wrapText="1"/>
    </xf>
    <xf numFmtId="0" fontId="5" fillId="8" borderId="4" xfId="2" applyNumberFormat="1" applyFont="1" applyFill="1" applyBorder="1" applyAlignment="1">
      <alignment horizontal="left" vertical="top" wrapText="1"/>
    </xf>
    <xf numFmtId="164" fontId="5" fillId="8" borderId="4" xfId="1" applyNumberFormat="1" applyFont="1" applyFill="1" applyBorder="1" applyAlignment="1">
      <alignment horizontal="left" vertical="top" wrapText="1"/>
    </xf>
    <xf numFmtId="164" fontId="2" fillId="7" borderId="13" xfId="0" applyNumberFormat="1" applyFont="1" applyFill="1" applyBorder="1" applyAlignment="1">
      <alignment horizontal="left" vertical="top" wrapText="1"/>
    </xf>
    <xf numFmtId="0" fontId="2" fillId="7" borderId="13" xfId="0" applyNumberFormat="1" applyFont="1" applyFill="1" applyBorder="1" applyAlignment="1">
      <alignment horizontal="left" vertical="top" wrapText="1"/>
    </xf>
    <xf numFmtId="0" fontId="2" fillId="4" borderId="13" xfId="0" applyFont="1" applyFill="1" applyBorder="1" applyAlignment="1">
      <alignment horizontal="left" vertical="top" wrapText="1"/>
    </xf>
    <xf numFmtId="164" fontId="2" fillId="4" borderId="13" xfId="0" applyNumberFormat="1" applyFont="1" applyFill="1" applyBorder="1" applyAlignment="1">
      <alignment horizontal="left" vertical="top" wrapText="1"/>
    </xf>
    <xf numFmtId="0" fontId="2" fillId="4" borderId="13" xfId="0" applyNumberFormat="1" applyFont="1" applyFill="1" applyBorder="1" applyAlignment="1">
      <alignment horizontal="left" vertical="top" wrapText="1"/>
    </xf>
    <xf numFmtId="0" fontId="2" fillId="4" borderId="8"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4"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30" xfId="0" applyFont="1" applyFill="1" applyBorder="1" applyAlignment="1">
      <alignment horizontal="left" vertical="top" wrapText="1"/>
    </xf>
    <xf numFmtId="0" fontId="2" fillId="4" borderId="0" xfId="0" applyFont="1" applyFill="1" applyAlignment="1">
      <alignment horizontal="left" vertical="top" wrapText="1"/>
    </xf>
    <xf numFmtId="0" fontId="2" fillId="4" borderId="19" xfId="0" applyFont="1" applyFill="1" applyBorder="1" applyAlignment="1">
      <alignment horizontal="left" vertical="top" wrapText="1"/>
    </xf>
    <xf numFmtId="0" fontId="2" fillId="6" borderId="8"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4" xfId="0" applyFont="1" applyFill="1" applyBorder="1" applyAlignment="1">
      <alignment horizontal="left" vertical="top" wrapText="1"/>
    </xf>
    <xf numFmtId="0" fontId="2" fillId="6" borderId="19"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30" xfId="0" applyFont="1" applyFill="1" applyBorder="1" applyAlignment="1">
      <alignment horizontal="left" vertical="top" wrapText="1"/>
    </xf>
    <xf numFmtId="0" fontId="4" fillId="0" borderId="33" xfId="1" applyNumberFormat="1" applyFont="1" applyBorder="1" applyAlignment="1">
      <alignment horizontal="left" vertical="top" wrapText="1"/>
    </xf>
    <xf numFmtId="164" fontId="5" fillId="8" borderId="34" xfId="1" applyNumberFormat="1" applyFont="1" applyFill="1" applyBorder="1" applyAlignment="1">
      <alignment horizontal="left" vertical="top" wrapText="1"/>
    </xf>
    <xf numFmtId="0" fontId="4" fillId="0" borderId="36" xfId="1" applyNumberFormat="1" applyFont="1" applyBorder="1" applyAlignment="1">
      <alignment horizontal="left" vertical="top" wrapText="1"/>
    </xf>
    <xf numFmtId="164" fontId="5" fillId="8" borderId="32" xfId="1" applyNumberFormat="1" applyFont="1" applyFill="1" applyBorder="1" applyAlignment="1">
      <alignment horizontal="left" vertical="top" wrapText="1"/>
    </xf>
    <xf numFmtId="0" fontId="24" fillId="4" borderId="8"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4" xfId="0" applyFont="1" applyFill="1" applyBorder="1" applyAlignment="1">
      <alignment horizontal="left" vertical="top" wrapText="1"/>
    </xf>
    <xf numFmtId="0" fontId="24" fillId="4" borderId="19" xfId="0" applyFont="1" applyFill="1" applyBorder="1" applyAlignment="1">
      <alignment horizontal="left" vertical="top" wrapText="1"/>
    </xf>
    <xf numFmtId="0" fontId="24" fillId="4" borderId="9" xfId="0" applyFont="1" applyFill="1" applyBorder="1" applyAlignment="1">
      <alignment horizontal="left" vertical="top" wrapText="1"/>
    </xf>
    <xf numFmtId="0" fontId="24" fillId="4" borderId="30"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4" xfId="0" applyFont="1" applyFill="1" applyBorder="1" applyAlignment="1">
      <alignment horizontal="left" vertical="top" wrapText="1"/>
    </xf>
    <xf numFmtId="0" fontId="2" fillId="0" borderId="19"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30" xfId="0" applyFont="1" applyFill="1" applyBorder="1" applyAlignment="1">
      <alignment horizontal="left" vertical="top" wrapText="1"/>
    </xf>
    <xf numFmtId="0" fontId="24" fillId="0" borderId="8" xfId="0" applyFont="1" applyFill="1" applyBorder="1" applyAlignment="1">
      <alignment horizontal="left" vertical="top" wrapText="1"/>
    </xf>
    <xf numFmtId="0" fontId="24" fillId="0" borderId="1" xfId="0" applyFont="1" applyFill="1" applyBorder="1" applyAlignment="1">
      <alignment horizontal="left" vertical="top" wrapText="1"/>
    </xf>
    <xf numFmtId="0" fontId="24" fillId="0" borderId="4" xfId="0" applyFont="1" applyFill="1" applyBorder="1" applyAlignment="1">
      <alignment horizontal="left" vertical="top" wrapText="1"/>
    </xf>
    <xf numFmtId="0" fontId="24" fillId="0" borderId="19" xfId="0" applyFont="1" applyFill="1" applyBorder="1" applyAlignment="1">
      <alignment horizontal="left" vertical="top" wrapText="1"/>
    </xf>
    <xf numFmtId="0" fontId="24" fillId="0" borderId="9" xfId="0" applyFont="1" applyFill="1" applyBorder="1" applyAlignment="1">
      <alignment horizontal="left" vertical="top" wrapText="1"/>
    </xf>
    <xf numFmtId="0" fontId="2" fillId="0" borderId="4" xfId="2" applyNumberFormat="1" applyFont="1" applyFill="1" applyBorder="1" applyAlignment="1">
      <alignment horizontal="left" vertical="top" wrapText="1"/>
    </xf>
    <xf numFmtId="7" fontId="2" fillId="0" borderId="4" xfId="1"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2" xfId="1" applyNumberFormat="1" applyFont="1" applyFill="1" applyBorder="1" applyAlignment="1">
      <alignment horizontal="left" vertical="top" wrapText="1"/>
    </xf>
    <xf numFmtId="0" fontId="2" fillId="2" borderId="4" xfId="2" applyNumberFormat="1" applyFont="1" applyFill="1" applyBorder="1" applyAlignment="1">
      <alignment horizontal="left" vertical="top" wrapText="1"/>
    </xf>
    <xf numFmtId="7" fontId="2" fillId="2" borderId="4" xfId="1" applyNumberFormat="1" applyFont="1" applyFill="1" applyBorder="1" applyAlignment="1">
      <alignment horizontal="left" vertical="top" wrapText="1"/>
    </xf>
    <xf numFmtId="7" fontId="2" fillId="2" borderId="9"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7" fontId="2" fillId="40" borderId="37" xfId="1" applyNumberFormat="1" applyFont="1" applyFill="1" applyBorder="1" applyAlignment="1">
      <alignment horizontal="center" vertical="top" wrapText="1"/>
    </xf>
    <xf numFmtId="7" fontId="2" fillId="40" borderId="35" xfId="1" applyNumberFormat="1" applyFont="1" applyFill="1" applyBorder="1" applyAlignment="1">
      <alignment horizontal="left" vertical="top" wrapText="1"/>
    </xf>
    <xf numFmtId="7" fontId="2" fillId="41" borderId="35" xfId="1" applyNumberFormat="1" applyFont="1" applyFill="1" applyBorder="1" applyAlignment="1">
      <alignment horizontal="left" vertical="top" wrapText="1"/>
    </xf>
    <xf numFmtId="7" fontId="2" fillId="41" borderId="32" xfId="1" applyNumberFormat="1" applyFont="1" applyFill="1" applyBorder="1" applyAlignment="1">
      <alignment horizontal="left" vertical="top" wrapText="1"/>
    </xf>
    <xf numFmtId="0" fontId="2" fillId="0" borderId="38" xfId="2" applyNumberFormat="1" applyFont="1" applyBorder="1" applyAlignment="1">
      <alignment horizontal="left" vertical="top" wrapText="1"/>
    </xf>
    <xf numFmtId="0" fontId="4" fillId="0" borderId="39" xfId="2" applyNumberFormat="1" applyFont="1" applyBorder="1" applyAlignment="1">
      <alignment horizontal="left" vertical="top" wrapText="1"/>
    </xf>
    <xf numFmtId="0" fontId="5" fillId="8" borderId="8" xfId="2" applyNumberFormat="1" applyFont="1" applyFill="1" applyBorder="1" applyAlignment="1">
      <alignment horizontal="left" vertical="top" wrapText="1"/>
    </xf>
    <xf numFmtId="0" fontId="2" fillId="0" borderId="8" xfId="2" applyNumberFormat="1" applyFont="1" applyFill="1" applyBorder="1" applyAlignment="1">
      <alignment horizontal="left" vertical="top" wrapText="1"/>
    </xf>
    <xf numFmtId="0" fontId="2" fillId="2" borderId="8" xfId="2" applyNumberFormat="1" applyFont="1" applyFill="1" applyBorder="1" applyAlignment="1">
      <alignment horizontal="left" vertical="top" wrapText="1"/>
    </xf>
    <xf numFmtId="0" fontId="4" fillId="2" borderId="7" xfId="0" applyFont="1" applyFill="1" applyBorder="1" applyAlignment="1">
      <alignment horizontal="left" vertical="top" wrapText="1"/>
    </xf>
    <xf numFmtId="7" fontId="2" fillId="0" borderId="40" xfId="44" applyBorder="1">
      <alignment horizontal="center" vertical="top" wrapText="1"/>
    </xf>
    <xf numFmtId="7" fontId="2" fillId="41" borderId="32" xfId="45" applyBorder="1">
      <alignment horizontal="left" vertical="top" wrapText="1"/>
    </xf>
    <xf numFmtId="0" fontId="2" fillId="4" borderId="41" xfId="0" applyFont="1" applyFill="1" applyBorder="1" applyAlignment="1">
      <alignment horizontal="left" vertical="top" wrapText="1"/>
    </xf>
    <xf numFmtId="7" fontId="2" fillId="2" borderId="40" xfId="46" applyBorder="1">
      <alignment horizontal="left" vertical="top" wrapText="1"/>
    </xf>
    <xf numFmtId="7" fontId="2" fillId="2" borderId="32" xfId="46" applyBorder="1">
      <alignment horizontal="left" vertical="top" wrapText="1"/>
    </xf>
    <xf numFmtId="0" fontId="2" fillId="4" borderId="42" xfId="0" applyFont="1" applyFill="1" applyBorder="1" applyAlignment="1">
      <alignment horizontal="left" vertical="top" wrapText="1"/>
    </xf>
    <xf numFmtId="7" fontId="2" fillId="0" borderId="32" xfId="44" applyBorder="1">
      <alignment horizontal="center" vertical="top" wrapText="1"/>
    </xf>
    <xf numFmtId="7" fontId="2" fillId="41" borderId="40" xfId="45" applyBorder="1">
      <alignment horizontal="left" vertical="top" wrapText="1"/>
    </xf>
    <xf numFmtId="7" fontId="2" fillId="40" borderId="40" xfId="47" applyBorder="1">
      <alignment horizontal="left" vertical="top" wrapText="1"/>
    </xf>
    <xf numFmtId="0" fontId="2" fillId="0" borderId="43"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2" borderId="44" xfId="0" applyFont="1" applyFill="1" applyBorder="1" applyAlignment="1">
      <alignment horizontal="left" vertical="top" wrapText="1"/>
    </xf>
    <xf numFmtId="0" fontId="2" fillId="4" borderId="45" xfId="0" applyFont="1" applyFill="1" applyBorder="1" applyAlignment="1">
      <alignment horizontal="left" vertical="top" wrapText="1"/>
    </xf>
    <xf numFmtId="0" fontId="2" fillId="4" borderId="2" xfId="0" applyFont="1" applyFill="1" applyBorder="1" applyAlignment="1">
      <alignment horizontal="left" vertical="top" wrapText="1"/>
    </xf>
    <xf numFmtId="7" fontId="25" fillId="0" borderId="4" xfId="1" applyNumberFormat="1" applyFont="1" applyFill="1" applyBorder="1" applyAlignment="1">
      <alignment horizontal="left" vertical="top" wrapText="1"/>
    </xf>
    <xf numFmtId="7" fontId="25" fillId="2" borderId="4" xfId="1" applyNumberFormat="1" applyFont="1" applyFill="1" applyBorder="1" applyAlignment="1">
      <alignment horizontal="left" vertical="top" wrapText="1"/>
    </xf>
    <xf numFmtId="7" fontId="25" fillId="0" borderId="9" xfId="1" applyNumberFormat="1" applyFont="1" applyFill="1" applyBorder="1" applyAlignment="1">
      <alignment horizontal="left" vertical="top" wrapText="1"/>
    </xf>
    <xf numFmtId="7" fontId="25" fillId="0" borderId="32" xfId="1" applyNumberFormat="1" applyFont="1" applyFill="1" applyBorder="1" applyAlignment="1">
      <alignment horizontal="left" vertical="top" wrapText="1"/>
    </xf>
    <xf numFmtId="7" fontId="25" fillId="2" borderId="40" xfId="46" applyFont="1" applyBorder="1">
      <alignment horizontal="left" vertical="top" wrapText="1"/>
    </xf>
    <xf numFmtId="7" fontId="25" fillId="2" borderId="32" xfId="46" applyFont="1" applyBorder="1">
      <alignment horizontal="left" vertical="top" wrapText="1"/>
    </xf>
    <xf numFmtId="7" fontId="25" fillId="0" borderId="32" xfId="44" applyFont="1" applyBorder="1">
      <alignment horizontal="center" vertical="top" wrapText="1"/>
    </xf>
    <xf numFmtId="7" fontId="25" fillId="0" borderId="40" xfId="44" applyFont="1" applyBorder="1">
      <alignment horizontal="center" vertical="top" wrapText="1"/>
    </xf>
    <xf numFmtId="0" fontId="25" fillId="0" borderId="8" xfId="2" applyNumberFormat="1" applyFont="1" applyFill="1" applyBorder="1" applyAlignment="1">
      <alignment horizontal="left" vertical="top" wrapText="1"/>
    </xf>
    <xf numFmtId="0" fontId="25" fillId="2" borderId="8" xfId="2" applyNumberFormat="1" applyFont="1" applyFill="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4" borderId="7" xfId="0" applyFont="1" applyFill="1" applyBorder="1" applyAlignment="1">
      <alignment horizontal="left" vertical="top" wrapText="1"/>
    </xf>
    <xf numFmtId="7" fontId="26" fillId="0" borderId="4" xfId="1" applyNumberFormat="1" applyFont="1" applyFill="1" applyBorder="1" applyAlignment="1">
      <alignment horizontal="left" vertical="top" wrapText="1"/>
    </xf>
    <xf numFmtId="7" fontId="27" fillId="0" borderId="4" xfId="1" applyNumberFormat="1" applyFont="1" applyFill="1" applyBorder="1" applyAlignment="1">
      <alignment horizontal="left" vertical="top" wrapText="1"/>
    </xf>
    <xf numFmtId="7" fontId="27" fillId="0" borderId="32" xfId="44" applyFont="1" applyBorder="1">
      <alignment horizontal="center" vertical="top" wrapText="1"/>
    </xf>
    <xf numFmtId="7" fontId="24" fillId="0" borderId="4" xfId="1" applyNumberFormat="1" applyFont="1" applyFill="1" applyBorder="1" applyAlignment="1">
      <alignment horizontal="left" vertical="top" wrapText="1"/>
    </xf>
    <xf numFmtId="7" fontId="24" fillId="0" borderId="9" xfId="1" applyNumberFormat="1" applyFont="1" applyFill="1" applyBorder="1" applyAlignment="1">
      <alignment horizontal="left" vertical="top" wrapText="1"/>
    </xf>
    <xf numFmtId="7" fontId="24" fillId="0" borderId="35" xfId="1" applyNumberFormat="1" applyFont="1" applyFill="1" applyBorder="1" applyAlignment="1">
      <alignment horizontal="left" vertical="top" wrapText="1"/>
    </xf>
    <xf numFmtId="7" fontId="24" fillId="0" borderId="32" xfId="1" applyNumberFormat="1" applyFont="1" applyFill="1" applyBorder="1" applyAlignment="1">
      <alignment horizontal="left" vertical="top" wrapText="1"/>
    </xf>
    <xf numFmtId="7" fontId="24" fillId="2" borderId="4" xfId="1" applyNumberFormat="1" applyFont="1" applyFill="1" applyBorder="1" applyAlignment="1">
      <alignment horizontal="left" vertical="top" wrapText="1"/>
    </xf>
    <xf numFmtId="7" fontId="24" fillId="2" borderId="9" xfId="1" applyNumberFormat="1" applyFont="1" applyFill="1" applyBorder="1" applyAlignment="1">
      <alignment horizontal="left" vertical="top" wrapText="1"/>
    </xf>
    <xf numFmtId="7" fontId="24" fillId="2" borderId="19" xfId="1" applyNumberFormat="1" applyFont="1" applyFill="1" applyBorder="1" applyAlignment="1">
      <alignment horizontal="center" vertical="top" wrapText="1"/>
    </xf>
    <xf numFmtId="7" fontId="24" fillId="0" borderId="32" xfId="1" applyNumberFormat="1" applyFont="1" applyFill="1" applyBorder="1" applyAlignment="1">
      <alignment horizontal="center" vertical="top" wrapText="1"/>
    </xf>
    <xf numFmtId="7" fontId="24" fillId="40" borderId="35" xfId="1" applyNumberFormat="1" applyFont="1" applyFill="1" applyBorder="1" applyAlignment="1">
      <alignment horizontal="left" vertical="top" wrapText="1"/>
    </xf>
    <xf numFmtId="7" fontId="24" fillId="2" borderId="32" xfId="1" applyNumberFormat="1" applyFont="1" applyFill="1" applyBorder="1" applyAlignment="1">
      <alignment horizontal="left" vertical="top" wrapText="1"/>
    </xf>
    <xf numFmtId="7" fontId="24" fillId="41" borderId="35" xfId="1" applyNumberFormat="1" applyFont="1" applyFill="1" applyBorder="1" applyAlignment="1">
      <alignment horizontal="left" vertical="top" wrapText="1"/>
    </xf>
    <xf numFmtId="7" fontId="24" fillId="2" borderId="35" xfId="1" applyNumberFormat="1" applyFont="1" applyFill="1" applyBorder="1" applyAlignment="1">
      <alignment horizontal="left" vertical="top" wrapText="1"/>
    </xf>
    <xf numFmtId="7" fontId="24" fillId="40" borderId="32" xfId="1" applyNumberFormat="1" applyFont="1" applyFill="1" applyBorder="1" applyAlignment="1">
      <alignment horizontal="left" vertical="top" wrapText="1"/>
    </xf>
    <xf numFmtId="7" fontId="24" fillId="2" borderId="40" xfId="46" applyFont="1" applyBorder="1">
      <alignment horizontal="left" vertical="top" wrapText="1"/>
    </xf>
    <xf numFmtId="7" fontId="24" fillId="2" borderId="32" xfId="46" applyFont="1" applyBorder="1">
      <alignment horizontal="left" vertical="top" wrapText="1"/>
    </xf>
    <xf numFmtId="7" fontId="24" fillId="0" borderId="40" xfId="44" applyFont="1" applyBorder="1">
      <alignment horizontal="center" vertical="top" wrapText="1"/>
    </xf>
    <xf numFmtId="7" fontId="24" fillId="0" borderId="32" xfId="44" applyFont="1" applyBorder="1">
      <alignment horizontal="center" vertical="top" wrapText="1"/>
    </xf>
    <xf numFmtId="7" fontId="24" fillId="40" borderId="40" xfId="47" applyFont="1" applyBorder="1">
      <alignment horizontal="left" vertical="top" wrapText="1"/>
    </xf>
    <xf numFmtId="7" fontId="24" fillId="40" borderId="32" xfId="47" applyFont="1" applyBorder="1">
      <alignment horizontal="left" vertical="top" wrapText="1"/>
    </xf>
    <xf numFmtId="7" fontId="24" fillId="41" borderId="40" xfId="45" applyFont="1" applyBorder="1">
      <alignment horizontal="left" vertical="top" wrapText="1"/>
    </xf>
    <xf numFmtId="0" fontId="4" fillId="0" borderId="0" xfId="0" applyFont="1" applyAlignment="1">
      <alignment horizontal="left" vertical="top" wrapText="1"/>
    </xf>
    <xf numFmtId="0" fontId="4" fillId="2" borderId="14" xfId="0" applyFont="1" applyFill="1" applyBorder="1" applyAlignment="1">
      <alignment horizontal="left" vertical="top" wrapText="1"/>
    </xf>
    <xf numFmtId="0" fontId="4" fillId="2" borderId="15" xfId="0" applyFont="1" applyFill="1" applyBorder="1" applyAlignment="1">
      <alignment horizontal="left" vertical="top" wrapText="1"/>
    </xf>
    <xf numFmtId="0" fontId="4" fillId="2" borderId="10"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4" borderId="7" xfId="0" applyFont="1" applyFill="1" applyBorder="1" applyAlignment="1">
      <alignment horizontal="left" vertical="top" wrapText="1"/>
    </xf>
    <xf numFmtId="0" fontId="3" fillId="3" borderId="5" xfId="0" applyFont="1" applyFill="1" applyBorder="1" applyAlignment="1">
      <alignment horizontal="left" vertical="top" wrapText="1"/>
    </xf>
    <xf numFmtId="0" fontId="3" fillId="3" borderId="7" xfId="0" applyFont="1" applyFill="1" applyBorder="1" applyAlignment="1">
      <alignment horizontal="left" vertical="top" wrapText="1"/>
    </xf>
    <xf numFmtId="0" fontId="3" fillId="6" borderId="11"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6" xr:uid="{00000000-0005-0000-0000-000025000000}"/>
    <cellStyle name="MRC White" xfId="44" xr:uid="{00000000-0005-0000-0000-000026000000}"/>
    <cellStyle name="Neutral" xfId="10" builtinId="28" customBuiltin="1"/>
    <cellStyle name="Normal" xfId="0" builtinId="0"/>
    <cellStyle name="Note" xfId="17" builtinId="10" customBuiltin="1"/>
    <cellStyle name="Output" xfId="12" builtinId="21" customBuiltin="1"/>
    <cellStyle name="Shaded" xfId="45"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3">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0929A-8AD1-4FB7-8F36-588ECB7E2453}">
  <sheetPr>
    <pageSetUpPr fitToPage="1"/>
  </sheetPr>
  <dimension ref="A1:V128404"/>
  <sheetViews>
    <sheetView tabSelected="1" zoomScale="79" zoomScaleNormal="79" workbookViewId="0">
      <selection activeCell="W11" sqref="W11"/>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hidden="1" customWidth="1"/>
    <col min="5" max="5" width="42.42578125" style="2" hidden="1" customWidth="1"/>
    <col min="6" max="6" width="10.140625" style="2" customWidth="1"/>
    <col min="7" max="7" width="12.28515625" style="2" customWidth="1"/>
    <col min="8" max="8" width="13.28515625" style="2" customWidth="1"/>
    <col min="9" max="10" width="11.42578125" style="2" customWidth="1"/>
    <col min="11" max="11" width="37.140625" style="2" customWidth="1"/>
    <col min="12" max="12" width="3.7109375" style="1" customWidth="1"/>
    <col min="13" max="13" width="21" style="84" customWidth="1"/>
    <col min="14" max="14" width="21" style="3" customWidth="1"/>
    <col min="15" max="16" width="12.140625" style="4" customWidth="1"/>
    <col min="17" max="17" width="18.140625" style="4" customWidth="1"/>
    <col min="18" max="18" width="22" style="4" customWidth="1"/>
    <col min="19" max="19" width="9.42578125" style="43" customWidth="1"/>
    <col min="20" max="20" width="11.85546875" style="43" customWidth="1"/>
    <col min="21" max="21" width="9.42578125" style="2" customWidth="1"/>
    <col min="22" max="16384" width="8.85546875" style="2"/>
  </cols>
  <sheetData>
    <row r="1" spans="1:22" ht="52.9" customHeight="1" thickBot="1" x14ac:dyDescent="0.3">
      <c r="A1" s="141" t="s">
        <v>115</v>
      </c>
      <c r="B1" s="141"/>
      <c r="C1" s="141"/>
      <c r="D1" s="141"/>
      <c r="E1" s="141"/>
      <c r="F1" s="141"/>
      <c r="G1" s="141"/>
      <c r="H1" s="141"/>
      <c r="I1" s="141"/>
      <c r="J1" s="141"/>
      <c r="K1" s="141"/>
      <c r="S1" s="5"/>
      <c r="T1" s="5"/>
    </row>
    <row r="2" spans="1:22" ht="52.9" customHeight="1" thickBot="1" x14ac:dyDescent="0.3">
      <c r="A2" s="6"/>
      <c r="B2" s="7" t="s">
        <v>1</v>
      </c>
      <c r="C2" s="8"/>
      <c r="D2" s="8"/>
      <c r="E2" s="8"/>
      <c r="F2" s="8"/>
      <c r="G2" s="8"/>
      <c r="H2" s="8"/>
      <c r="I2" s="8"/>
      <c r="J2" s="8"/>
      <c r="K2" s="9"/>
      <c r="L2" s="10"/>
      <c r="M2" s="142" t="s">
        <v>34</v>
      </c>
      <c r="N2" s="143"/>
      <c r="O2" s="143"/>
      <c r="P2" s="143"/>
      <c r="Q2" s="116"/>
      <c r="R2" s="89"/>
      <c r="S2" s="11"/>
      <c r="T2" s="11"/>
    </row>
    <row r="3" spans="1:22" s="115" customFormat="1" ht="39.75" customHeight="1" thickBot="1" x14ac:dyDescent="0.3">
      <c r="A3" s="12"/>
      <c r="B3" s="13"/>
      <c r="C3" s="14"/>
      <c r="D3" s="14"/>
      <c r="E3" s="14"/>
      <c r="F3" s="14"/>
      <c r="G3" s="14"/>
      <c r="H3" s="14"/>
      <c r="I3" s="146" t="s">
        <v>15</v>
      </c>
      <c r="J3" s="147"/>
      <c r="K3" s="15"/>
      <c r="L3" s="16"/>
      <c r="M3" s="144"/>
      <c r="N3" s="145"/>
      <c r="O3" s="145"/>
      <c r="P3" s="145"/>
      <c r="Q3" s="148" t="s">
        <v>28</v>
      </c>
      <c r="R3" s="149"/>
      <c r="S3" s="150" t="s">
        <v>21</v>
      </c>
      <c r="T3" s="150"/>
      <c r="U3" s="150"/>
      <c r="V3" s="150"/>
    </row>
    <row r="4" spans="1:22" s="115" customFormat="1" ht="79.5" thickBot="1" x14ac:dyDescent="0.3">
      <c r="A4" s="12"/>
      <c r="B4" s="17" t="s">
        <v>3</v>
      </c>
      <c r="C4" s="18" t="s">
        <v>11</v>
      </c>
      <c r="D4" s="19" t="s">
        <v>2</v>
      </c>
      <c r="E4" s="19" t="s">
        <v>5</v>
      </c>
      <c r="F4" s="19" t="s">
        <v>4</v>
      </c>
      <c r="G4" s="20" t="s">
        <v>16</v>
      </c>
      <c r="H4" s="19" t="s">
        <v>14</v>
      </c>
      <c r="I4" s="21" t="s">
        <v>17</v>
      </c>
      <c r="J4" s="22" t="s">
        <v>20</v>
      </c>
      <c r="K4" s="22" t="s">
        <v>29</v>
      </c>
      <c r="L4" s="16"/>
      <c r="M4" s="85" t="s">
        <v>24</v>
      </c>
      <c r="N4" s="23" t="s">
        <v>27</v>
      </c>
      <c r="O4" s="24" t="s">
        <v>22</v>
      </c>
      <c r="P4" s="24" t="s">
        <v>23</v>
      </c>
      <c r="Q4" s="51" t="s">
        <v>25</v>
      </c>
      <c r="R4" s="53" t="s">
        <v>26</v>
      </c>
      <c r="S4" s="117" t="s">
        <v>18</v>
      </c>
      <c r="T4" s="117" t="s">
        <v>19</v>
      </c>
      <c r="U4" s="117" t="s">
        <v>17</v>
      </c>
      <c r="V4" s="117" t="s">
        <v>20</v>
      </c>
    </row>
    <row r="5" spans="1:22" ht="78.75" customHeight="1" thickTop="1" x14ac:dyDescent="0.25">
      <c r="A5" s="6">
        <v>1</v>
      </c>
      <c r="B5" s="25" t="s">
        <v>6</v>
      </c>
      <c r="C5" s="26" t="s">
        <v>7</v>
      </c>
      <c r="D5" s="26" t="s">
        <v>8</v>
      </c>
      <c r="E5" s="26" t="s">
        <v>0</v>
      </c>
      <c r="F5" s="26" t="s">
        <v>9</v>
      </c>
      <c r="G5" s="26">
        <v>120</v>
      </c>
      <c r="H5" s="27" t="s">
        <v>10</v>
      </c>
      <c r="I5" s="28">
        <v>10</v>
      </c>
      <c r="J5" s="29">
        <v>90</v>
      </c>
      <c r="K5" s="30" t="s">
        <v>13</v>
      </c>
      <c r="L5" s="10"/>
      <c r="M5" s="86">
        <v>20</v>
      </c>
      <c r="N5" s="31" t="s">
        <v>12</v>
      </c>
      <c r="O5" s="32">
        <v>500</v>
      </c>
      <c r="P5" s="32">
        <v>1000</v>
      </c>
      <c r="Q5" s="52">
        <v>1000</v>
      </c>
      <c r="R5" s="54">
        <v>1800</v>
      </c>
      <c r="S5" s="29">
        <f t="shared" ref="S5:S48" si="0">IF(ISBLANK(M5),G5,M5)</f>
        <v>20</v>
      </c>
      <c r="T5" s="33">
        <f t="shared" ref="T5:T48" si="1">24*O5+P5</f>
        <v>13000</v>
      </c>
      <c r="U5" s="34">
        <f>I5</f>
        <v>10</v>
      </c>
      <c r="V5" s="34">
        <f>J5</f>
        <v>90</v>
      </c>
    </row>
    <row r="6" spans="1:22" ht="47.25" x14ac:dyDescent="0.25">
      <c r="A6" s="6">
        <v>2</v>
      </c>
      <c r="B6" s="45" t="s">
        <v>35</v>
      </c>
      <c r="C6" s="46" t="s">
        <v>36</v>
      </c>
      <c r="D6" s="46" t="s">
        <v>37</v>
      </c>
      <c r="E6" s="46" t="s">
        <v>38</v>
      </c>
      <c r="F6" s="46" t="s">
        <v>9</v>
      </c>
      <c r="G6" s="46">
        <v>150</v>
      </c>
      <c r="H6" s="47" t="s">
        <v>39</v>
      </c>
      <c r="I6" s="48">
        <v>5</v>
      </c>
      <c r="J6" s="49">
        <v>95</v>
      </c>
      <c r="K6" s="50"/>
      <c r="L6" s="10"/>
      <c r="M6" s="87"/>
      <c r="N6" s="72" t="s">
        <v>12</v>
      </c>
      <c r="O6" s="121">
        <v>1125</v>
      </c>
      <c r="P6" s="122">
        <v>2000</v>
      </c>
      <c r="Q6" s="123"/>
      <c r="R6" s="124">
        <v>1600</v>
      </c>
      <c r="S6" s="35">
        <f t="shared" si="0"/>
        <v>150</v>
      </c>
      <c r="T6" s="36">
        <f t="shared" si="1"/>
        <v>29000</v>
      </c>
      <c r="U6" s="37">
        <f t="shared" ref="U6:V24" si="2">I6</f>
        <v>5</v>
      </c>
      <c r="V6" s="37">
        <f t="shared" si="2"/>
        <v>95</v>
      </c>
    </row>
    <row r="7" spans="1:22" ht="47.25" x14ac:dyDescent="0.25">
      <c r="A7" s="6">
        <v>3</v>
      </c>
      <c r="B7" s="38" t="s">
        <v>35</v>
      </c>
      <c r="C7" s="39" t="s">
        <v>36</v>
      </c>
      <c r="D7" s="39" t="s">
        <v>37</v>
      </c>
      <c r="E7" s="39" t="s">
        <v>38</v>
      </c>
      <c r="F7" s="39" t="s">
        <v>9</v>
      </c>
      <c r="G7" s="39">
        <v>150</v>
      </c>
      <c r="H7" s="40" t="s">
        <v>31</v>
      </c>
      <c r="I7" s="44">
        <v>5</v>
      </c>
      <c r="J7" s="41">
        <v>95</v>
      </c>
      <c r="K7" s="42"/>
      <c r="L7" s="10"/>
      <c r="M7" s="88"/>
      <c r="N7" s="76" t="s">
        <v>12</v>
      </c>
      <c r="O7" s="125">
        <v>1380</v>
      </c>
      <c r="P7" s="126">
        <v>2000</v>
      </c>
      <c r="Q7" s="127">
        <v>1000</v>
      </c>
      <c r="R7" s="80" t="s">
        <v>33</v>
      </c>
      <c r="S7" s="42">
        <f t="shared" si="0"/>
        <v>150</v>
      </c>
      <c r="T7" s="36">
        <f t="shared" si="1"/>
        <v>35120</v>
      </c>
      <c r="U7" s="37">
        <f t="shared" si="2"/>
        <v>5</v>
      </c>
      <c r="V7" s="37">
        <f t="shared" si="2"/>
        <v>95</v>
      </c>
    </row>
    <row r="8" spans="1:22" ht="47.25" x14ac:dyDescent="0.25">
      <c r="A8" s="6">
        <v>4</v>
      </c>
      <c r="B8" s="45" t="s">
        <v>40</v>
      </c>
      <c r="C8" s="46" t="s">
        <v>41</v>
      </c>
      <c r="D8" s="46" t="s">
        <v>42</v>
      </c>
      <c r="E8" s="46" t="s">
        <v>43</v>
      </c>
      <c r="F8" s="46" t="s">
        <v>9</v>
      </c>
      <c r="G8" s="46">
        <v>150</v>
      </c>
      <c r="H8" s="47" t="s">
        <v>10</v>
      </c>
      <c r="I8" s="48">
        <v>5</v>
      </c>
      <c r="J8" s="49">
        <v>95</v>
      </c>
      <c r="K8" s="50"/>
      <c r="L8" s="10"/>
      <c r="M8" s="87"/>
      <c r="N8" s="72" t="s">
        <v>12</v>
      </c>
      <c r="O8" s="121">
        <v>510</v>
      </c>
      <c r="P8" s="122">
        <v>1500</v>
      </c>
      <c r="Q8" s="123">
        <v>1150</v>
      </c>
      <c r="R8" s="128" t="s">
        <v>114</v>
      </c>
      <c r="S8" s="35">
        <f t="shared" si="0"/>
        <v>150</v>
      </c>
      <c r="T8" s="36">
        <f t="shared" si="1"/>
        <v>13740</v>
      </c>
      <c r="U8" s="37">
        <f t="shared" si="2"/>
        <v>5</v>
      </c>
      <c r="V8" s="37">
        <f t="shared" si="2"/>
        <v>95</v>
      </c>
    </row>
    <row r="9" spans="1:22" ht="47.25" x14ac:dyDescent="0.25">
      <c r="A9" s="6">
        <v>5</v>
      </c>
      <c r="B9" s="55" t="s">
        <v>44</v>
      </c>
      <c r="C9" s="56" t="s">
        <v>45</v>
      </c>
      <c r="D9" s="56" t="s">
        <v>46</v>
      </c>
      <c r="E9" s="56" t="s">
        <v>43</v>
      </c>
      <c r="F9" s="56" t="s">
        <v>9</v>
      </c>
      <c r="G9" s="56">
        <v>150</v>
      </c>
      <c r="H9" s="57" t="s">
        <v>30</v>
      </c>
      <c r="I9" s="58">
        <v>5</v>
      </c>
      <c r="J9" s="59">
        <v>95</v>
      </c>
      <c r="K9" s="60"/>
      <c r="L9" s="10"/>
      <c r="M9" s="88"/>
      <c r="N9" s="76" t="s">
        <v>12</v>
      </c>
      <c r="O9" s="125">
        <v>875</v>
      </c>
      <c r="P9" s="126">
        <v>2000</v>
      </c>
      <c r="Q9" s="129" t="s">
        <v>33</v>
      </c>
      <c r="R9" s="130">
        <v>1675</v>
      </c>
      <c r="S9" s="35">
        <f t="shared" si="0"/>
        <v>150</v>
      </c>
      <c r="T9" s="36">
        <f t="shared" si="1"/>
        <v>23000</v>
      </c>
      <c r="U9" s="37">
        <f t="shared" si="2"/>
        <v>5</v>
      </c>
      <c r="V9" s="37">
        <f t="shared" si="2"/>
        <v>95</v>
      </c>
    </row>
    <row r="10" spans="1:22" ht="47.25" x14ac:dyDescent="0.25">
      <c r="A10" s="6">
        <v>6</v>
      </c>
      <c r="B10" s="61" t="s">
        <v>47</v>
      </c>
      <c r="C10" s="62" t="s">
        <v>48</v>
      </c>
      <c r="D10" s="62" t="s">
        <v>49</v>
      </c>
      <c r="E10" s="62" t="s">
        <v>50</v>
      </c>
      <c r="F10" s="62" t="s">
        <v>9</v>
      </c>
      <c r="G10" s="62">
        <v>150</v>
      </c>
      <c r="H10" s="63" t="s">
        <v>30</v>
      </c>
      <c r="I10" s="64">
        <v>5</v>
      </c>
      <c r="J10" s="65">
        <v>95</v>
      </c>
      <c r="K10" s="66"/>
      <c r="L10" s="10"/>
      <c r="M10" s="87"/>
      <c r="N10" s="72" t="s">
        <v>12</v>
      </c>
      <c r="O10" s="121">
        <v>875</v>
      </c>
      <c r="P10" s="122">
        <v>2000</v>
      </c>
      <c r="Q10" s="131" t="s">
        <v>33</v>
      </c>
      <c r="R10" s="124">
        <v>1675</v>
      </c>
      <c r="S10" s="35">
        <f t="shared" si="0"/>
        <v>150</v>
      </c>
      <c r="T10" s="36">
        <f t="shared" si="1"/>
        <v>23000</v>
      </c>
      <c r="U10" s="37">
        <f t="shared" si="2"/>
        <v>5</v>
      </c>
      <c r="V10" s="37">
        <f t="shared" si="2"/>
        <v>95</v>
      </c>
    </row>
    <row r="11" spans="1:22" ht="204.75" x14ac:dyDescent="0.25">
      <c r="A11" s="6">
        <v>7</v>
      </c>
      <c r="B11" s="55" t="s">
        <v>51</v>
      </c>
      <c r="C11" s="56" t="s">
        <v>52</v>
      </c>
      <c r="D11" s="39" t="s">
        <v>53</v>
      </c>
      <c r="E11" s="56" t="s">
        <v>54</v>
      </c>
      <c r="F11" s="56" t="s">
        <v>32</v>
      </c>
      <c r="G11" s="56">
        <v>250</v>
      </c>
      <c r="H11" s="57" t="s">
        <v>30</v>
      </c>
      <c r="I11" s="58">
        <v>30</v>
      </c>
      <c r="J11" s="59">
        <v>70</v>
      </c>
      <c r="K11" s="42" t="s">
        <v>55</v>
      </c>
      <c r="L11" s="10"/>
      <c r="M11" s="88">
        <v>200</v>
      </c>
      <c r="N11" s="76" t="s">
        <v>12</v>
      </c>
      <c r="O11" s="125">
        <v>860</v>
      </c>
      <c r="P11" s="126">
        <v>2000</v>
      </c>
      <c r="Q11" s="129" t="s">
        <v>33</v>
      </c>
      <c r="R11" s="130">
        <v>2000</v>
      </c>
      <c r="S11" s="35">
        <f t="shared" si="0"/>
        <v>200</v>
      </c>
      <c r="T11" s="36">
        <f t="shared" si="1"/>
        <v>22640</v>
      </c>
      <c r="U11" s="37">
        <f t="shared" si="2"/>
        <v>30</v>
      </c>
      <c r="V11" s="37">
        <f t="shared" si="2"/>
        <v>70</v>
      </c>
    </row>
    <row r="12" spans="1:22" ht="78.75" x14ac:dyDescent="0.25">
      <c r="A12" s="6">
        <v>8</v>
      </c>
      <c r="B12" s="61" t="s">
        <v>56</v>
      </c>
      <c r="C12" s="62" t="s">
        <v>57</v>
      </c>
      <c r="D12" s="62" t="s">
        <v>58</v>
      </c>
      <c r="E12" s="62" t="s">
        <v>59</v>
      </c>
      <c r="F12" s="62" t="s">
        <v>32</v>
      </c>
      <c r="G12" s="62">
        <v>150</v>
      </c>
      <c r="H12" s="63" t="s">
        <v>30</v>
      </c>
      <c r="I12" s="64">
        <v>5</v>
      </c>
      <c r="J12" s="65">
        <v>95</v>
      </c>
      <c r="K12" s="66"/>
      <c r="L12" s="10"/>
      <c r="M12" s="87"/>
      <c r="N12" s="72" t="s">
        <v>12</v>
      </c>
      <c r="O12" s="121">
        <v>1100</v>
      </c>
      <c r="P12" s="122">
        <v>2000</v>
      </c>
      <c r="Q12" s="131" t="s">
        <v>33</v>
      </c>
      <c r="R12" s="124">
        <v>2200</v>
      </c>
      <c r="S12" s="35">
        <f t="shared" si="0"/>
        <v>150</v>
      </c>
      <c r="T12" s="36">
        <f t="shared" si="1"/>
        <v>28400</v>
      </c>
      <c r="U12" s="37">
        <f t="shared" si="2"/>
        <v>5</v>
      </c>
      <c r="V12" s="37">
        <f t="shared" si="2"/>
        <v>95</v>
      </c>
    </row>
    <row r="13" spans="1:22" ht="204.75" x14ac:dyDescent="0.25">
      <c r="A13" s="6">
        <v>9</v>
      </c>
      <c r="B13" s="38" t="s">
        <v>60</v>
      </c>
      <c r="C13" s="39" t="s">
        <v>61</v>
      </c>
      <c r="D13" s="39" t="s">
        <v>62</v>
      </c>
      <c r="E13" s="39" t="s">
        <v>63</v>
      </c>
      <c r="F13" s="39" t="s">
        <v>32</v>
      </c>
      <c r="G13" s="39">
        <v>150</v>
      </c>
      <c r="H13" s="40" t="s">
        <v>30</v>
      </c>
      <c r="I13" s="44">
        <v>5</v>
      </c>
      <c r="J13" s="41">
        <v>95</v>
      </c>
      <c r="K13" s="42" t="s">
        <v>55</v>
      </c>
      <c r="L13" s="10"/>
      <c r="M13" s="88"/>
      <c r="N13" s="76" t="s">
        <v>12</v>
      </c>
      <c r="O13" s="125">
        <v>1100</v>
      </c>
      <c r="P13" s="126">
        <v>2000</v>
      </c>
      <c r="Q13" s="129" t="s">
        <v>33</v>
      </c>
      <c r="R13" s="130">
        <v>2200</v>
      </c>
      <c r="S13" s="35">
        <f t="shared" si="0"/>
        <v>150</v>
      </c>
      <c r="T13" s="36">
        <f t="shared" si="1"/>
        <v>28400</v>
      </c>
      <c r="U13" s="37">
        <f t="shared" si="2"/>
        <v>5</v>
      </c>
      <c r="V13" s="37">
        <f t="shared" si="2"/>
        <v>95</v>
      </c>
    </row>
    <row r="14" spans="1:22" ht="141.75" x14ac:dyDescent="0.25">
      <c r="A14" s="6">
        <v>10</v>
      </c>
      <c r="B14" s="61" t="s">
        <v>64</v>
      </c>
      <c r="C14" s="62" t="s">
        <v>65</v>
      </c>
      <c r="D14" s="62" t="s">
        <v>66</v>
      </c>
      <c r="E14" s="62" t="s">
        <v>67</v>
      </c>
      <c r="F14" s="62" t="s">
        <v>32</v>
      </c>
      <c r="G14" s="62">
        <v>150</v>
      </c>
      <c r="H14" s="63" t="s">
        <v>30</v>
      </c>
      <c r="I14" s="64">
        <v>5</v>
      </c>
      <c r="J14" s="65">
        <v>95</v>
      </c>
      <c r="K14" s="66" t="s">
        <v>68</v>
      </c>
      <c r="L14" s="10"/>
      <c r="M14" s="87"/>
      <c r="N14" s="72"/>
      <c r="O14" s="105"/>
      <c r="P14" s="107"/>
      <c r="Q14" s="82" t="s">
        <v>33</v>
      </c>
      <c r="R14" s="75"/>
      <c r="S14" s="35">
        <f t="shared" si="0"/>
        <v>150</v>
      </c>
      <c r="T14" s="36">
        <f t="shared" si="1"/>
        <v>0</v>
      </c>
      <c r="U14" s="37">
        <f t="shared" si="2"/>
        <v>5</v>
      </c>
      <c r="V14" s="37">
        <f t="shared" si="2"/>
        <v>95</v>
      </c>
    </row>
    <row r="15" spans="1:22" ht="94.5" x14ac:dyDescent="0.25">
      <c r="A15" s="6">
        <v>11</v>
      </c>
      <c r="B15" s="38" t="s">
        <v>69</v>
      </c>
      <c r="C15" s="39" t="s">
        <v>70</v>
      </c>
      <c r="D15" s="39" t="s">
        <v>71</v>
      </c>
      <c r="E15" s="39" t="s">
        <v>72</v>
      </c>
      <c r="F15" s="56" t="s">
        <v>9</v>
      </c>
      <c r="G15" s="39">
        <v>120</v>
      </c>
      <c r="H15" s="40" t="s">
        <v>30</v>
      </c>
      <c r="I15" s="44">
        <v>5</v>
      </c>
      <c r="J15" s="41">
        <v>95</v>
      </c>
      <c r="K15" s="42"/>
      <c r="L15" s="10"/>
      <c r="M15" s="88"/>
      <c r="N15" s="76" t="s">
        <v>12</v>
      </c>
      <c r="O15" s="125">
        <v>1500</v>
      </c>
      <c r="P15" s="126">
        <v>3000</v>
      </c>
      <c r="Q15" s="129" t="s">
        <v>33</v>
      </c>
      <c r="R15" s="130">
        <v>3500</v>
      </c>
      <c r="S15" s="35">
        <f t="shared" si="0"/>
        <v>120</v>
      </c>
      <c r="T15" s="36">
        <f t="shared" si="1"/>
        <v>39000</v>
      </c>
      <c r="U15" s="37">
        <f t="shared" si="2"/>
        <v>5</v>
      </c>
      <c r="V15" s="37">
        <f t="shared" si="2"/>
        <v>95</v>
      </c>
    </row>
    <row r="16" spans="1:22" ht="157.5" x14ac:dyDescent="0.25">
      <c r="A16" s="6">
        <v>12</v>
      </c>
      <c r="B16" s="67" t="s">
        <v>73</v>
      </c>
      <c r="C16" s="68" t="s">
        <v>74</v>
      </c>
      <c r="D16" s="62" t="s">
        <v>75</v>
      </c>
      <c r="E16" s="68" t="s">
        <v>76</v>
      </c>
      <c r="F16" s="68" t="s">
        <v>32</v>
      </c>
      <c r="G16" s="68">
        <v>150</v>
      </c>
      <c r="H16" s="69" t="s">
        <v>77</v>
      </c>
      <c r="I16" s="70">
        <v>5</v>
      </c>
      <c r="J16" s="71">
        <v>95</v>
      </c>
      <c r="K16" s="66" t="s">
        <v>78</v>
      </c>
      <c r="L16" s="10"/>
      <c r="M16" s="87"/>
      <c r="N16" s="72" t="s">
        <v>12</v>
      </c>
      <c r="O16" s="121">
        <v>1375</v>
      </c>
      <c r="P16" s="122">
        <v>2000</v>
      </c>
      <c r="Q16" s="123">
        <v>1000</v>
      </c>
      <c r="R16" s="83" t="s">
        <v>33</v>
      </c>
      <c r="S16" s="35">
        <f t="shared" si="0"/>
        <v>150</v>
      </c>
      <c r="T16" s="36">
        <f t="shared" si="1"/>
        <v>35000</v>
      </c>
      <c r="U16" s="37">
        <f t="shared" si="2"/>
        <v>5</v>
      </c>
      <c r="V16" s="37">
        <f t="shared" si="2"/>
        <v>95</v>
      </c>
    </row>
    <row r="17" spans="1:22" ht="110.25" x14ac:dyDescent="0.25">
      <c r="A17" s="6">
        <v>13</v>
      </c>
      <c r="B17" s="38" t="s">
        <v>79</v>
      </c>
      <c r="C17" s="39" t="s">
        <v>80</v>
      </c>
      <c r="D17" s="39" t="s">
        <v>81</v>
      </c>
      <c r="E17" s="39" t="s">
        <v>82</v>
      </c>
      <c r="F17" s="39" t="s">
        <v>32</v>
      </c>
      <c r="G17" s="39">
        <v>150</v>
      </c>
      <c r="H17" s="40" t="s">
        <v>30</v>
      </c>
      <c r="I17" s="44">
        <v>5</v>
      </c>
      <c r="J17" s="41">
        <v>95</v>
      </c>
      <c r="K17" s="42" t="s">
        <v>83</v>
      </c>
      <c r="L17" s="10"/>
      <c r="M17" s="88"/>
      <c r="N17" s="76" t="s">
        <v>12</v>
      </c>
      <c r="O17" s="125">
        <v>1200</v>
      </c>
      <c r="P17" s="126">
        <v>2000</v>
      </c>
      <c r="Q17" s="81" t="s">
        <v>33</v>
      </c>
      <c r="R17" s="130">
        <v>1700</v>
      </c>
      <c r="S17" s="35">
        <f t="shared" si="0"/>
        <v>150</v>
      </c>
      <c r="T17" s="36">
        <f t="shared" si="1"/>
        <v>30800</v>
      </c>
      <c r="U17" s="37">
        <f t="shared" si="2"/>
        <v>5</v>
      </c>
      <c r="V17" s="37">
        <f t="shared" si="2"/>
        <v>95</v>
      </c>
    </row>
    <row r="18" spans="1:22" ht="346.5" x14ac:dyDescent="0.25">
      <c r="A18" s="6">
        <v>14</v>
      </c>
      <c r="B18" s="61" t="s">
        <v>84</v>
      </c>
      <c r="C18" s="62" t="s">
        <v>85</v>
      </c>
      <c r="D18" s="62" t="s">
        <v>86</v>
      </c>
      <c r="E18" s="62" t="s">
        <v>87</v>
      </c>
      <c r="F18" s="62" t="s">
        <v>32</v>
      </c>
      <c r="G18" s="68">
        <v>250</v>
      </c>
      <c r="H18" s="69" t="s">
        <v>30</v>
      </c>
      <c r="I18" s="70">
        <v>30</v>
      </c>
      <c r="J18" s="71">
        <v>70</v>
      </c>
      <c r="K18" s="66" t="s">
        <v>88</v>
      </c>
      <c r="L18" s="10"/>
      <c r="M18" s="87"/>
      <c r="N18" s="72"/>
      <c r="O18" s="105"/>
      <c r="P18" s="107"/>
      <c r="Q18" s="82" t="s">
        <v>33</v>
      </c>
      <c r="R18" s="108"/>
      <c r="S18" s="35">
        <f t="shared" si="0"/>
        <v>250</v>
      </c>
      <c r="T18" s="36">
        <f t="shared" si="1"/>
        <v>0</v>
      </c>
      <c r="U18" s="37">
        <f t="shared" si="2"/>
        <v>30</v>
      </c>
      <c r="V18" s="37">
        <f t="shared" si="2"/>
        <v>70</v>
      </c>
    </row>
    <row r="19" spans="1:22" ht="63" x14ac:dyDescent="0.25">
      <c r="A19" s="6">
        <v>15</v>
      </c>
      <c r="B19" s="38" t="s">
        <v>89</v>
      </c>
      <c r="C19" s="39" t="s">
        <v>90</v>
      </c>
      <c r="D19" s="39" t="s">
        <v>91</v>
      </c>
      <c r="E19" s="39" t="s">
        <v>92</v>
      </c>
      <c r="F19" s="39" t="s">
        <v>9</v>
      </c>
      <c r="G19" s="39">
        <v>150</v>
      </c>
      <c r="H19" s="40" t="s">
        <v>30</v>
      </c>
      <c r="I19" s="44">
        <v>5</v>
      </c>
      <c r="J19" s="41">
        <v>95</v>
      </c>
      <c r="K19" s="42"/>
      <c r="L19" s="10"/>
      <c r="M19" s="88"/>
      <c r="N19" s="76"/>
      <c r="O19" s="77"/>
      <c r="P19" s="78">
        <v>0</v>
      </c>
      <c r="Q19" s="81" t="s">
        <v>33</v>
      </c>
      <c r="R19" s="79"/>
      <c r="S19" s="35">
        <f t="shared" si="0"/>
        <v>150</v>
      </c>
      <c r="T19" s="36">
        <f t="shared" si="1"/>
        <v>0</v>
      </c>
      <c r="U19" s="37">
        <f t="shared" si="2"/>
        <v>5</v>
      </c>
      <c r="V19" s="37">
        <f t="shared" si="2"/>
        <v>95</v>
      </c>
    </row>
    <row r="20" spans="1:22" ht="157.5" x14ac:dyDescent="0.25">
      <c r="A20" s="6">
        <v>16</v>
      </c>
      <c r="B20" s="61" t="s">
        <v>93</v>
      </c>
      <c r="C20" s="62" t="s">
        <v>94</v>
      </c>
      <c r="D20" s="62" t="s">
        <v>95</v>
      </c>
      <c r="E20" s="62" t="s">
        <v>96</v>
      </c>
      <c r="F20" s="62" t="s">
        <v>32</v>
      </c>
      <c r="G20" s="62">
        <v>150</v>
      </c>
      <c r="H20" s="63" t="s">
        <v>30</v>
      </c>
      <c r="I20" s="64">
        <v>5</v>
      </c>
      <c r="J20" s="65">
        <v>95</v>
      </c>
      <c r="K20" s="66" t="s">
        <v>97</v>
      </c>
      <c r="L20" s="10"/>
      <c r="M20" s="87"/>
      <c r="N20" s="72"/>
      <c r="O20" s="73"/>
      <c r="P20" s="74">
        <v>0</v>
      </c>
      <c r="Q20" s="82" t="s">
        <v>33</v>
      </c>
      <c r="R20" s="75"/>
      <c r="S20" s="35">
        <f t="shared" si="0"/>
        <v>150</v>
      </c>
      <c r="T20" s="36">
        <f t="shared" si="1"/>
        <v>0</v>
      </c>
      <c r="U20" s="37">
        <f t="shared" si="2"/>
        <v>5</v>
      </c>
      <c r="V20" s="37">
        <f t="shared" si="2"/>
        <v>95</v>
      </c>
    </row>
    <row r="21" spans="1:22" ht="63" x14ac:dyDescent="0.25">
      <c r="A21" s="6">
        <v>17</v>
      </c>
      <c r="B21" s="38" t="s">
        <v>98</v>
      </c>
      <c r="C21" s="39" t="s">
        <v>94</v>
      </c>
      <c r="D21" s="39" t="s">
        <v>95</v>
      </c>
      <c r="E21" s="39" t="s">
        <v>96</v>
      </c>
      <c r="F21" s="39" t="s">
        <v>32</v>
      </c>
      <c r="G21" s="39">
        <v>150</v>
      </c>
      <c r="H21" s="40" t="s">
        <v>77</v>
      </c>
      <c r="I21" s="44">
        <v>5</v>
      </c>
      <c r="J21" s="41">
        <v>95</v>
      </c>
      <c r="K21" s="42" t="s">
        <v>99</v>
      </c>
      <c r="L21" s="10"/>
      <c r="M21" s="88"/>
      <c r="N21" s="76" t="s">
        <v>12</v>
      </c>
      <c r="O21" s="125">
        <v>1375</v>
      </c>
      <c r="P21" s="126">
        <v>2000</v>
      </c>
      <c r="Q21" s="132">
        <v>1000</v>
      </c>
      <c r="R21" s="133" t="s">
        <v>33</v>
      </c>
      <c r="S21" s="35">
        <f t="shared" si="0"/>
        <v>150</v>
      </c>
      <c r="T21" s="36">
        <f t="shared" si="1"/>
        <v>35000</v>
      </c>
      <c r="U21" s="37">
        <f t="shared" si="2"/>
        <v>5</v>
      </c>
      <c r="V21" s="37">
        <f t="shared" si="2"/>
        <v>95</v>
      </c>
    </row>
    <row r="22" spans="1:22" ht="47.25" x14ac:dyDescent="0.25">
      <c r="A22" s="6">
        <v>18</v>
      </c>
      <c r="B22" s="45" t="s">
        <v>100</v>
      </c>
      <c r="C22" s="46" t="s">
        <v>101</v>
      </c>
      <c r="D22" s="46" t="s">
        <v>102</v>
      </c>
      <c r="E22" s="46" t="s">
        <v>103</v>
      </c>
      <c r="F22" s="46" t="s">
        <v>9</v>
      </c>
      <c r="G22" s="46">
        <v>120</v>
      </c>
      <c r="H22" s="47" t="s">
        <v>10</v>
      </c>
      <c r="I22" s="48">
        <v>10</v>
      </c>
      <c r="J22" s="49">
        <v>90</v>
      </c>
      <c r="K22" s="50" t="s">
        <v>104</v>
      </c>
      <c r="L22" s="10"/>
      <c r="M22" s="113"/>
      <c r="N22" s="72" t="s">
        <v>12</v>
      </c>
      <c r="O22" s="121">
        <v>500</v>
      </c>
      <c r="P22" s="122">
        <v>2000</v>
      </c>
      <c r="Q22" s="123">
        <v>1100</v>
      </c>
      <c r="R22" s="124"/>
      <c r="S22" s="35">
        <f t="shared" si="0"/>
        <v>120</v>
      </c>
      <c r="T22" s="36">
        <f t="shared" si="1"/>
        <v>14000</v>
      </c>
      <c r="U22" s="37">
        <f t="shared" si="2"/>
        <v>10</v>
      </c>
      <c r="V22" s="37">
        <f t="shared" si="2"/>
        <v>90</v>
      </c>
    </row>
    <row r="23" spans="1:22" ht="47.25" x14ac:dyDescent="0.25">
      <c r="A23" s="6">
        <v>19</v>
      </c>
      <c r="B23" s="38" t="s">
        <v>105</v>
      </c>
      <c r="C23" s="39" t="s">
        <v>106</v>
      </c>
      <c r="D23" s="39" t="s">
        <v>107</v>
      </c>
      <c r="E23" s="39" t="s">
        <v>108</v>
      </c>
      <c r="F23" s="39" t="s">
        <v>9</v>
      </c>
      <c r="G23" s="39">
        <v>150</v>
      </c>
      <c r="H23" s="40" t="s">
        <v>10</v>
      </c>
      <c r="I23" s="44">
        <v>5</v>
      </c>
      <c r="J23" s="41">
        <v>95</v>
      </c>
      <c r="K23" s="42"/>
      <c r="L23" s="10"/>
      <c r="M23" s="88"/>
      <c r="N23" s="76"/>
      <c r="O23" s="125"/>
      <c r="P23" s="126"/>
      <c r="Q23" s="132"/>
      <c r="R23" s="130"/>
      <c r="S23" s="35">
        <f t="shared" si="0"/>
        <v>150</v>
      </c>
      <c r="T23" s="36">
        <f t="shared" si="1"/>
        <v>0</v>
      </c>
      <c r="U23" s="37">
        <f t="shared" si="2"/>
        <v>5</v>
      </c>
      <c r="V23" s="37">
        <f t="shared" si="2"/>
        <v>95</v>
      </c>
    </row>
    <row r="24" spans="1:22" ht="110.25" x14ac:dyDescent="0.25">
      <c r="A24" s="6">
        <v>20</v>
      </c>
      <c r="B24" s="45" t="s">
        <v>109</v>
      </c>
      <c r="C24" s="46" t="s">
        <v>110</v>
      </c>
      <c r="D24" s="46" t="s">
        <v>111</v>
      </c>
      <c r="E24" s="46" t="s">
        <v>112</v>
      </c>
      <c r="F24" s="46" t="s">
        <v>9</v>
      </c>
      <c r="G24" s="46">
        <v>150</v>
      </c>
      <c r="H24" s="47" t="s">
        <v>113</v>
      </c>
      <c r="I24" s="48">
        <v>5</v>
      </c>
      <c r="J24" s="49">
        <v>95</v>
      </c>
      <c r="K24" s="50"/>
      <c r="L24" s="10"/>
      <c r="M24" s="87"/>
      <c r="N24" s="72" t="s">
        <v>12</v>
      </c>
      <c r="O24" s="121">
        <v>750</v>
      </c>
      <c r="P24" s="122">
        <v>2000</v>
      </c>
      <c r="Q24" s="123"/>
      <c r="R24" s="124">
        <v>2500</v>
      </c>
      <c r="S24" s="35">
        <f t="shared" si="0"/>
        <v>150</v>
      </c>
      <c r="T24" s="36">
        <f t="shared" si="1"/>
        <v>20000</v>
      </c>
      <c r="U24" s="37">
        <f t="shared" si="2"/>
        <v>5</v>
      </c>
      <c r="V24" s="37">
        <f t="shared" si="2"/>
        <v>95</v>
      </c>
    </row>
    <row r="25" spans="1:22" ht="110.25" x14ac:dyDescent="0.25">
      <c r="A25" s="6">
        <v>21</v>
      </c>
      <c r="B25" s="38" t="s">
        <v>109</v>
      </c>
      <c r="C25" s="39" t="s">
        <v>110</v>
      </c>
      <c r="D25" s="39" t="s">
        <v>111</v>
      </c>
      <c r="E25" s="39" t="s">
        <v>112</v>
      </c>
      <c r="F25" s="39" t="s">
        <v>9</v>
      </c>
      <c r="G25" s="39">
        <v>150</v>
      </c>
      <c r="H25" s="40" t="s">
        <v>30</v>
      </c>
      <c r="I25" s="44">
        <v>5</v>
      </c>
      <c r="J25" s="41">
        <v>95</v>
      </c>
      <c r="K25" s="42"/>
      <c r="L25" s="10"/>
      <c r="M25" s="88"/>
      <c r="N25" s="76" t="s">
        <v>12</v>
      </c>
      <c r="O25" s="125">
        <v>1100</v>
      </c>
      <c r="P25" s="126">
        <v>2000</v>
      </c>
      <c r="Q25" s="129" t="s">
        <v>33</v>
      </c>
      <c r="R25" s="130">
        <v>2500</v>
      </c>
      <c r="S25" s="35">
        <f t="shared" si="0"/>
        <v>150</v>
      </c>
      <c r="T25" s="36">
        <f t="shared" si="1"/>
        <v>28400</v>
      </c>
      <c r="U25" s="37">
        <f t="shared" ref="U25:V48" si="3">I25</f>
        <v>5</v>
      </c>
      <c r="V25" s="37">
        <f t="shared" si="3"/>
        <v>95</v>
      </c>
    </row>
    <row r="26" spans="1:22" ht="47.25" x14ac:dyDescent="0.25">
      <c r="A26" s="6"/>
      <c r="B26" s="45" t="s">
        <v>116</v>
      </c>
      <c r="C26" s="46" t="s">
        <v>117</v>
      </c>
      <c r="D26" s="46" t="s">
        <v>118</v>
      </c>
      <c r="E26" s="46" t="s">
        <v>119</v>
      </c>
      <c r="F26" s="46" t="s">
        <v>9</v>
      </c>
      <c r="G26" s="46">
        <v>150</v>
      </c>
      <c r="H26" s="47" t="s">
        <v>31</v>
      </c>
      <c r="I26" s="48">
        <v>5</v>
      </c>
      <c r="J26" s="49">
        <v>95</v>
      </c>
      <c r="K26" s="50"/>
      <c r="L26" s="10"/>
      <c r="M26" s="113"/>
      <c r="N26" s="72"/>
      <c r="O26" s="105"/>
      <c r="P26" s="105"/>
      <c r="Q26" s="112"/>
      <c r="R26" s="91" t="s">
        <v>33</v>
      </c>
      <c r="S26" s="92">
        <f t="shared" si="0"/>
        <v>150</v>
      </c>
      <c r="T26" s="36">
        <f t="shared" si="1"/>
        <v>0</v>
      </c>
      <c r="U26" s="37">
        <f t="shared" si="3"/>
        <v>5</v>
      </c>
      <c r="V26" s="37">
        <f t="shared" si="3"/>
        <v>95</v>
      </c>
    </row>
    <row r="27" spans="1:22" ht="47.25" x14ac:dyDescent="0.25">
      <c r="A27" s="6"/>
      <c r="B27" s="38" t="s">
        <v>116</v>
      </c>
      <c r="C27" s="39" t="s">
        <v>117</v>
      </c>
      <c r="D27" s="39" t="s">
        <v>118</v>
      </c>
      <c r="E27" s="39" t="s">
        <v>119</v>
      </c>
      <c r="F27" s="39" t="s">
        <v>9</v>
      </c>
      <c r="G27" s="39">
        <v>150</v>
      </c>
      <c r="H27" s="40" t="s">
        <v>39</v>
      </c>
      <c r="I27" s="44">
        <v>5</v>
      </c>
      <c r="J27" s="41">
        <v>95</v>
      </c>
      <c r="K27" s="42"/>
      <c r="L27" s="10"/>
      <c r="M27" s="114"/>
      <c r="N27" s="76"/>
      <c r="O27" s="106"/>
      <c r="P27" s="106"/>
      <c r="Q27" s="93"/>
      <c r="R27" s="110"/>
      <c r="S27" s="95">
        <f t="shared" si="0"/>
        <v>150</v>
      </c>
      <c r="T27" s="36">
        <f t="shared" si="1"/>
        <v>0</v>
      </c>
      <c r="U27" s="37">
        <f t="shared" si="3"/>
        <v>5</v>
      </c>
      <c r="V27" s="37">
        <f t="shared" si="3"/>
        <v>95</v>
      </c>
    </row>
    <row r="28" spans="1:22" ht="47.25" x14ac:dyDescent="0.25">
      <c r="A28" s="6"/>
      <c r="B28" s="45" t="s">
        <v>116</v>
      </c>
      <c r="C28" s="46" t="s">
        <v>117</v>
      </c>
      <c r="D28" s="46" t="s">
        <v>118</v>
      </c>
      <c r="E28" s="46" t="s">
        <v>119</v>
      </c>
      <c r="F28" s="46" t="s">
        <v>9</v>
      </c>
      <c r="G28" s="46">
        <v>150</v>
      </c>
      <c r="H28" s="47" t="s">
        <v>120</v>
      </c>
      <c r="I28" s="48">
        <v>5</v>
      </c>
      <c r="J28" s="49">
        <v>95</v>
      </c>
      <c r="K28" s="50"/>
      <c r="L28" s="10"/>
      <c r="M28" s="113"/>
      <c r="N28" s="72"/>
      <c r="O28" s="105"/>
      <c r="P28" s="105"/>
      <c r="Q28" s="90"/>
      <c r="R28" s="111"/>
      <c r="S28" s="92">
        <f t="shared" si="0"/>
        <v>150</v>
      </c>
      <c r="T28" s="36">
        <f t="shared" si="1"/>
        <v>0</v>
      </c>
      <c r="U28" s="37">
        <f t="shared" si="3"/>
        <v>5</v>
      </c>
      <c r="V28" s="37">
        <f t="shared" si="3"/>
        <v>95</v>
      </c>
    </row>
    <row r="29" spans="1:22" ht="47.25" x14ac:dyDescent="0.25">
      <c r="A29" s="6"/>
      <c r="B29" s="55" t="s">
        <v>121</v>
      </c>
      <c r="C29" s="56" t="s">
        <v>122</v>
      </c>
      <c r="D29" s="56" t="s">
        <v>123</v>
      </c>
      <c r="E29" s="56" t="s">
        <v>124</v>
      </c>
      <c r="F29" s="56" t="s">
        <v>9</v>
      </c>
      <c r="G29" s="56">
        <v>250</v>
      </c>
      <c r="H29" s="57" t="s">
        <v>10</v>
      </c>
      <c r="I29" s="58">
        <v>30</v>
      </c>
      <c r="J29" s="59">
        <v>70</v>
      </c>
      <c r="K29" s="60"/>
      <c r="L29" s="10"/>
      <c r="M29" s="88"/>
      <c r="N29" s="76"/>
      <c r="O29" s="106"/>
      <c r="P29" s="77"/>
      <c r="Q29" s="109"/>
      <c r="R29" s="110"/>
      <c r="S29" s="92">
        <f t="shared" si="0"/>
        <v>250</v>
      </c>
      <c r="T29" s="36">
        <f t="shared" si="1"/>
        <v>0</v>
      </c>
      <c r="U29" s="37">
        <f t="shared" si="3"/>
        <v>30</v>
      </c>
      <c r="V29" s="37">
        <f t="shared" si="3"/>
        <v>70</v>
      </c>
    </row>
    <row r="30" spans="1:22" ht="141.75" x14ac:dyDescent="0.25">
      <c r="A30" s="6"/>
      <c r="B30" s="61" t="s">
        <v>125</v>
      </c>
      <c r="C30" s="62" t="s">
        <v>126</v>
      </c>
      <c r="D30" s="62" t="s">
        <v>127</v>
      </c>
      <c r="E30" s="62" t="s">
        <v>128</v>
      </c>
      <c r="F30" s="62" t="s">
        <v>9</v>
      </c>
      <c r="G30" s="62">
        <v>150</v>
      </c>
      <c r="H30" s="63" t="s">
        <v>30</v>
      </c>
      <c r="I30" s="64">
        <v>5</v>
      </c>
      <c r="J30" s="65">
        <v>95</v>
      </c>
      <c r="K30" s="66"/>
      <c r="L30" s="10"/>
      <c r="M30" s="113"/>
      <c r="N30" s="72" t="s">
        <v>12</v>
      </c>
      <c r="O30" s="121">
        <v>1500</v>
      </c>
      <c r="P30" s="121">
        <v>2000</v>
      </c>
      <c r="Q30" s="140" t="s">
        <v>33</v>
      </c>
      <c r="R30" s="137">
        <v>2200</v>
      </c>
      <c r="S30" s="92">
        <f t="shared" si="0"/>
        <v>150</v>
      </c>
      <c r="T30" s="36">
        <f t="shared" si="1"/>
        <v>38000</v>
      </c>
      <c r="U30" s="37">
        <f t="shared" si="3"/>
        <v>5</v>
      </c>
      <c r="V30" s="37">
        <f t="shared" si="3"/>
        <v>95</v>
      </c>
    </row>
    <row r="31" spans="1:22" ht="47.25" x14ac:dyDescent="0.25">
      <c r="A31" s="6"/>
      <c r="B31" s="55" t="s">
        <v>183</v>
      </c>
      <c r="C31" s="56" t="s">
        <v>129</v>
      </c>
      <c r="D31" s="39" t="s">
        <v>130</v>
      </c>
      <c r="E31" s="56" t="s">
        <v>43</v>
      </c>
      <c r="F31" s="56" t="s">
        <v>9</v>
      </c>
      <c r="G31" s="56">
        <v>150</v>
      </c>
      <c r="H31" s="57" t="s">
        <v>30</v>
      </c>
      <c r="I31" s="58">
        <v>5</v>
      </c>
      <c r="J31" s="59">
        <v>95</v>
      </c>
      <c r="K31" s="42"/>
      <c r="L31" s="10"/>
      <c r="M31" s="88"/>
      <c r="N31" s="76"/>
      <c r="O31" s="77"/>
      <c r="P31" s="77"/>
      <c r="Q31" s="98" t="s">
        <v>33</v>
      </c>
      <c r="R31" s="94"/>
      <c r="S31" s="92">
        <f t="shared" si="0"/>
        <v>150</v>
      </c>
      <c r="T31" s="36">
        <f t="shared" si="1"/>
        <v>0</v>
      </c>
      <c r="U31" s="37">
        <f t="shared" si="3"/>
        <v>5</v>
      </c>
      <c r="V31" s="37">
        <f t="shared" si="3"/>
        <v>95</v>
      </c>
    </row>
    <row r="32" spans="1:22" ht="141.75" x14ac:dyDescent="0.25">
      <c r="A32" s="6"/>
      <c r="B32" s="61" t="s">
        <v>131</v>
      </c>
      <c r="C32" s="62" t="s">
        <v>132</v>
      </c>
      <c r="D32" s="62" t="s">
        <v>133</v>
      </c>
      <c r="E32" s="62" t="s">
        <v>43</v>
      </c>
      <c r="F32" s="62" t="s">
        <v>9</v>
      </c>
      <c r="G32" s="62">
        <v>150</v>
      </c>
      <c r="H32" s="63" t="s">
        <v>10</v>
      </c>
      <c r="I32" s="64">
        <v>5</v>
      </c>
      <c r="J32" s="65">
        <v>95</v>
      </c>
      <c r="K32" s="66" t="s">
        <v>134</v>
      </c>
      <c r="L32" s="10"/>
      <c r="M32" s="87"/>
      <c r="N32" s="72"/>
      <c r="O32" s="118"/>
      <c r="P32" s="118"/>
      <c r="Q32" s="90"/>
      <c r="R32" s="96"/>
      <c r="S32" s="92">
        <f t="shared" si="0"/>
        <v>150</v>
      </c>
      <c r="T32" s="36">
        <f t="shared" si="1"/>
        <v>0</v>
      </c>
      <c r="U32" s="37">
        <f t="shared" si="3"/>
        <v>5</v>
      </c>
      <c r="V32" s="37">
        <f t="shared" si="3"/>
        <v>95</v>
      </c>
    </row>
    <row r="33" spans="1:22" ht="94.5" x14ac:dyDescent="0.25">
      <c r="A33" s="6"/>
      <c r="B33" s="38" t="s">
        <v>135</v>
      </c>
      <c r="C33" s="39" t="s">
        <v>136</v>
      </c>
      <c r="D33" s="39" t="s">
        <v>137</v>
      </c>
      <c r="E33" s="39" t="s">
        <v>43</v>
      </c>
      <c r="F33" s="39" t="s">
        <v>9</v>
      </c>
      <c r="G33" s="56">
        <v>250</v>
      </c>
      <c r="H33" s="57" t="s">
        <v>10</v>
      </c>
      <c r="I33" s="58">
        <v>30</v>
      </c>
      <c r="J33" s="59">
        <v>70</v>
      </c>
      <c r="K33" s="42"/>
      <c r="L33" s="10"/>
      <c r="M33" s="88"/>
      <c r="N33" s="76" t="s">
        <v>184</v>
      </c>
      <c r="O33" s="125">
        <v>600</v>
      </c>
      <c r="P33" s="125">
        <v>2000</v>
      </c>
      <c r="Q33" s="134">
        <v>1200</v>
      </c>
      <c r="R33" s="135">
        <v>1700</v>
      </c>
      <c r="S33" s="92">
        <f t="shared" si="0"/>
        <v>250</v>
      </c>
      <c r="T33" s="36">
        <f t="shared" si="1"/>
        <v>16400</v>
      </c>
      <c r="U33" s="37">
        <f t="shared" si="3"/>
        <v>30</v>
      </c>
      <c r="V33" s="37">
        <f t="shared" si="3"/>
        <v>70</v>
      </c>
    </row>
    <row r="34" spans="1:22" ht="63" x14ac:dyDescent="0.25">
      <c r="A34" s="6"/>
      <c r="B34" s="61" t="s">
        <v>138</v>
      </c>
      <c r="C34" s="62" t="s">
        <v>139</v>
      </c>
      <c r="D34" s="62" t="s">
        <v>140</v>
      </c>
      <c r="E34" s="62" t="s">
        <v>43</v>
      </c>
      <c r="F34" s="62" t="s">
        <v>9</v>
      </c>
      <c r="G34" s="62">
        <v>150</v>
      </c>
      <c r="H34" s="63" t="s">
        <v>10</v>
      </c>
      <c r="I34" s="64">
        <v>10</v>
      </c>
      <c r="J34" s="65">
        <v>90</v>
      </c>
      <c r="K34" s="66"/>
      <c r="L34" s="10"/>
      <c r="M34" s="87"/>
      <c r="N34" s="72" t="s">
        <v>184</v>
      </c>
      <c r="O34" s="121">
        <v>600</v>
      </c>
      <c r="P34" s="121">
        <v>2000</v>
      </c>
      <c r="Q34" s="136">
        <v>1200</v>
      </c>
      <c r="R34" s="137">
        <v>1700</v>
      </c>
      <c r="S34" s="92">
        <f t="shared" si="0"/>
        <v>150</v>
      </c>
      <c r="T34" s="36">
        <f t="shared" si="1"/>
        <v>16400</v>
      </c>
      <c r="U34" s="37">
        <f t="shared" si="3"/>
        <v>10</v>
      </c>
      <c r="V34" s="37">
        <f t="shared" si="3"/>
        <v>90</v>
      </c>
    </row>
    <row r="35" spans="1:22" ht="94.5" x14ac:dyDescent="0.25">
      <c r="A35" s="6"/>
      <c r="B35" s="38" t="s">
        <v>141</v>
      </c>
      <c r="C35" s="39" t="s">
        <v>142</v>
      </c>
      <c r="D35" s="39" t="s">
        <v>143</v>
      </c>
      <c r="E35" s="39" t="s">
        <v>43</v>
      </c>
      <c r="F35" s="39" t="s">
        <v>9</v>
      </c>
      <c r="G35" s="39">
        <v>150</v>
      </c>
      <c r="H35" s="40" t="s">
        <v>10</v>
      </c>
      <c r="I35" s="44">
        <v>5</v>
      </c>
      <c r="J35" s="41">
        <v>95</v>
      </c>
      <c r="K35" s="42"/>
      <c r="L35" s="10"/>
      <c r="M35" s="88"/>
      <c r="N35" s="76" t="s">
        <v>184</v>
      </c>
      <c r="O35" s="125">
        <v>600</v>
      </c>
      <c r="P35" s="125">
        <v>2000</v>
      </c>
      <c r="Q35" s="134">
        <v>1200</v>
      </c>
      <c r="R35" s="135">
        <v>1700</v>
      </c>
      <c r="S35" s="92">
        <f t="shared" si="0"/>
        <v>150</v>
      </c>
      <c r="T35" s="36">
        <f t="shared" si="1"/>
        <v>16400</v>
      </c>
      <c r="U35" s="37">
        <f t="shared" si="3"/>
        <v>5</v>
      </c>
      <c r="V35" s="37">
        <f t="shared" si="3"/>
        <v>95</v>
      </c>
    </row>
    <row r="36" spans="1:22" ht="204.75" x14ac:dyDescent="0.25">
      <c r="A36" s="6"/>
      <c r="B36" s="67" t="s">
        <v>144</v>
      </c>
      <c r="C36" s="68" t="s">
        <v>145</v>
      </c>
      <c r="D36" s="62" t="s">
        <v>146</v>
      </c>
      <c r="E36" s="68" t="s">
        <v>43</v>
      </c>
      <c r="F36" s="68" t="s">
        <v>9</v>
      </c>
      <c r="G36" s="68">
        <v>150</v>
      </c>
      <c r="H36" s="69" t="s">
        <v>10</v>
      </c>
      <c r="I36" s="70">
        <v>10</v>
      </c>
      <c r="J36" s="71">
        <v>90</v>
      </c>
      <c r="K36" s="66"/>
      <c r="L36" s="10"/>
      <c r="M36" s="87"/>
      <c r="N36" s="72" t="s">
        <v>184</v>
      </c>
      <c r="O36" s="121">
        <v>600</v>
      </c>
      <c r="P36" s="121">
        <v>2000</v>
      </c>
      <c r="Q36" s="136">
        <v>1200</v>
      </c>
      <c r="R36" s="137">
        <v>1700</v>
      </c>
      <c r="S36" s="92">
        <f t="shared" si="0"/>
        <v>150</v>
      </c>
      <c r="T36" s="36">
        <f t="shared" si="1"/>
        <v>16400</v>
      </c>
      <c r="U36" s="37">
        <f t="shared" si="3"/>
        <v>10</v>
      </c>
      <c r="V36" s="37">
        <f t="shared" si="3"/>
        <v>90</v>
      </c>
    </row>
    <row r="37" spans="1:22" ht="94.5" x14ac:dyDescent="0.25">
      <c r="A37" s="6"/>
      <c r="B37" s="38" t="s">
        <v>147</v>
      </c>
      <c r="C37" s="39" t="s">
        <v>148</v>
      </c>
      <c r="D37" s="39" t="s">
        <v>149</v>
      </c>
      <c r="E37" s="39" t="s">
        <v>43</v>
      </c>
      <c r="F37" s="39" t="s">
        <v>9</v>
      </c>
      <c r="G37" s="39">
        <v>150</v>
      </c>
      <c r="H37" s="40" t="s">
        <v>10</v>
      </c>
      <c r="I37" s="44">
        <v>5</v>
      </c>
      <c r="J37" s="41">
        <v>95</v>
      </c>
      <c r="K37" s="42"/>
      <c r="L37" s="10"/>
      <c r="M37" s="88"/>
      <c r="N37" s="76"/>
      <c r="O37" s="77"/>
      <c r="P37" s="77">
        <v>0</v>
      </c>
      <c r="Q37" s="93"/>
      <c r="R37" s="94"/>
      <c r="S37" s="92">
        <f t="shared" si="0"/>
        <v>150</v>
      </c>
      <c r="T37" s="36">
        <f t="shared" si="1"/>
        <v>0</v>
      </c>
      <c r="U37" s="37">
        <f t="shared" si="3"/>
        <v>5</v>
      </c>
      <c r="V37" s="37">
        <f t="shared" si="3"/>
        <v>95</v>
      </c>
    </row>
    <row r="38" spans="1:22" ht="94.5" x14ac:dyDescent="0.25">
      <c r="A38" s="6"/>
      <c r="B38" s="61" t="s">
        <v>150</v>
      </c>
      <c r="C38" s="62" t="s">
        <v>151</v>
      </c>
      <c r="D38" s="62" t="s">
        <v>152</v>
      </c>
      <c r="E38" s="62" t="s">
        <v>112</v>
      </c>
      <c r="F38" s="62" t="s">
        <v>9</v>
      </c>
      <c r="G38" s="62">
        <v>150</v>
      </c>
      <c r="H38" s="63" t="s">
        <v>10</v>
      </c>
      <c r="I38" s="64">
        <v>5</v>
      </c>
      <c r="J38" s="65">
        <v>95</v>
      </c>
      <c r="K38" s="66"/>
      <c r="L38" s="10"/>
      <c r="M38" s="87"/>
      <c r="N38" s="72"/>
      <c r="O38" s="73"/>
      <c r="P38" s="73">
        <v>0</v>
      </c>
      <c r="Q38" s="90"/>
      <c r="R38" s="96"/>
      <c r="S38" s="92">
        <f t="shared" si="0"/>
        <v>150</v>
      </c>
      <c r="T38" s="36">
        <f t="shared" si="1"/>
        <v>0</v>
      </c>
      <c r="U38" s="37">
        <f t="shared" si="3"/>
        <v>5</v>
      </c>
      <c r="V38" s="37">
        <f t="shared" si="3"/>
        <v>95</v>
      </c>
    </row>
    <row r="39" spans="1:22" ht="94.5" x14ac:dyDescent="0.25">
      <c r="A39" s="6"/>
      <c r="B39" s="38" t="s">
        <v>153</v>
      </c>
      <c r="C39" s="39" t="s">
        <v>154</v>
      </c>
      <c r="D39" s="39" t="s">
        <v>155</v>
      </c>
      <c r="E39" s="39" t="s">
        <v>112</v>
      </c>
      <c r="F39" s="39" t="s">
        <v>9</v>
      </c>
      <c r="G39" s="39">
        <v>150</v>
      </c>
      <c r="H39" s="40" t="s">
        <v>10</v>
      </c>
      <c r="I39" s="44">
        <v>5</v>
      </c>
      <c r="J39" s="41">
        <v>95</v>
      </c>
      <c r="K39" s="42"/>
      <c r="L39" s="10"/>
      <c r="M39" s="88"/>
      <c r="N39" s="76"/>
      <c r="O39" s="77"/>
      <c r="P39" s="77">
        <v>0</v>
      </c>
      <c r="Q39" s="93"/>
      <c r="R39" s="94"/>
      <c r="S39" s="92">
        <f t="shared" si="0"/>
        <v>150</v>
      </c>
      <c r="T39" s="36">
        <f t="shared" si="1"/>
        <v>0</v>
      </c>
      <c r="U39" s="37">
        <f t="shared" si="3"/>
        <v>5</v>
      </c>
      <c r="V39" s="37">
        <f t="shared" si="3"/>
        <v>95</v>
      </c>
    </row>
    <row r="40" spans="1:22" ht="110.25" x14ac:dyDescent="0.25">
      <c r="A40" s="6"/>
      <c r="B40" s="45" t="s">
        <v>156</v>
      </c>
      <c r="C40" s="46" t="s">
        <v>157</v>
      </c>
      <c r="D40" s="46" t="s">
        <v>158</v>
      </c>
      <c r="E40" s="46" t="s">
        <v>159</v>
      </c>
      <c r="F40" s="46" t="s">
        <v>9</v>
      </c>
      <c r="G40" s="46">
        <v>150</v>
      </c>
      <c r="H40" s="47" t="s">
        <v>30</v>
      </c>
      <c r="I40" s="48">
        <v>5</v>
      </c>
      <c r="J40" s="49">
        <v>95</v>
      </c>
      <c r="K40" s="50"/>
      <c r="L40" s="10"/>
      <c r="M40" s="87"/>
      <c r="N40" s="72"/>
      <c r="O40" s="73"/>
      <c r="P40" s="73">
        <v>0</v>
      </c>
      <c r="Q40" s="97" t="s">
        <v>33</v>
      </c>
      <c r="R40" s="96"/>
      <c r="S40" s="92">
        <f t="shared" si="0"/>
        <v>150</v>
      </c>
      <c r="T40" s="36">
        <f t="shared" si="1"/>
        <v>0</v>
      </c>
      <c r="U40" s="37">
        <f t="shared" si="3"/>
        <v>5</v>
      </c>
      <c r="V40" s="37">
        <f t="shared" si="3"/>
        <v>95</v>
      </c>
    </row>
    <row r="41" spans="1:22" ht="63" x14ac:dyDescent="0.25">
      <c r="A41" s="6"/>
      <c r="B41" s="38" t="s">
        <v>160</v>
      </c>
      <c r="C41" s="39" t="s">
        <v>161</v>
      </c>
      <c r="D41" s="39" t="s">
        <v>162</v>
      </c>
      <c r="E41" s="39" t="s">
        <v>163</v>
      </c>
      <c r="F41" s="39" t="s">
        <v>9</v>
      </c>
      <c r="G41" s="39">
        <v>150</v>
      </c>
      <c r="H41" s="40" t="s">
        <v>30</v>
      </c>
      <c r="I41" s="44">
        <v>5</v>
      </c>
      <c r="J41" s="41">
        <v>95</v>
      </c>
      <c r="K41" s="42"/>
      <c r="L41" s="10"/>
      <c r="M41" s="88"/>
      <c r="N41" s="76" t="s">
        <v>12</v>
      </c>
      <c r="O41" s="125">
        <v>820</v>
      </c>
      <c r="P41" s="125">
        <v>2000</v>
      </c>
      <c r="Q41" s="138" t="s">
        <v>33</v>
      </c>
      <c r="R41" s="135">
        <v>1350</v>
      </c>
      <c r="S41" s="92">
        <f t="shared" si="0"/>
        <v>150</v>
      </c>
      <c r="T41" s="36">
        <f t="shared" si="1"/>
        <v>21680</v>
      </c>
      <c r="U41" s="37">
        <f t="shared" si="3"/>
        <v>5</v>
      </c>
      <c r="V41" s="37">
        <f t="shared" si="3"/>
        <v>95</v>
      </c>
    </row>
    <row r="42" spans="1:22" ht="63" x14ac:dyDescent="0.25">
      <c r="A42" s="6"/>
      <c r="B42" s="45" t="s">
        <v>160</v>
      </c>
      <c r="C42" s="46" t="s">
        <v>161</v>
      </c>
      <c r="D42" s="46" t="s">
        <v>162</v>
      </c>
      <c r="E42" s="46" t="s">
        <v>163</v>
      </c>
      <c r="F42" s="46" t="s">
        <v>9</v>
      </c>
      <c r="G42" s="46">
        <v>150</v>
      </c>
      <c r="H42" s="47" t="s">
        <v>39</v>
      </c>
      <c r="I42" s="48">
        <v>5</v>
      </c>
      <c r="J42" s="49">
        <v>95</v>
      </c>
      <c r="K42" s="50"/>
      <c r="L42" s="10"/>
      <c r="M42" s="87"/>
      <c r="N42" s="72" t="s">
        <v>12</v>
      </c>
      <c r="O42" s="121">
        <v>1100</v>
      </c>
      <c r="P42" s="121">
        <v>2000</v>
      </c>
      <c r="Q42" s="136"/>
      <c r="R42" s="137">
        <v>1350</v>
      </c>
      <c r="S42" s="92">
        <f t="shared" si="0"/>
        <v>150</v>
      </c>
      <c r="T42" s="36">
        <f t="shared" si="1"/>
        <v>28400</v>
      </c>
      <c r="U42" s="37">
        <f t="shared" si="3"/>
        <v>5</v>
      </c>
      <c r="V42" s="37">
        <f t="shared" si="3"/>
        <v>95</v>
      </c>
    </row>
    <row r="43" spans="1:22" ht="63" x14ac:dyDescent="0.25">
      <c r="A43" s="6"/>
      <c r="B43" s="38" t="s">
        <v>160</v>
      </c>
      <c r="C43" s="39" t="s">
        <v>161</v>
      </c>
      <c r="D43" s="39" t="s">
        <v>162</v>
      </c>
      <c r="E43" s="39" t="s">
        <v>163</v>
      </c>
      <c r="F43" s="39" t="s">
        <v>9</v>
      </c>
      <c r="G43" s="39">
        <v>150</v>
      </c>
      <c r="H43" s="40" t="s">
        <v>31</v>
      </c>
      <c r="I43" s="44">
        <v>5</v>
      </c>
      <c r="J43" s="41">
        <v>95</v>
      </c>
      <c r="K43" s="42"/>
      <c r="L43" s="10"/>
      <c r="M43" s="88"/>
      <c r="N43" s="76" t="s">
        <v>12</v>
      </c>
      <c r="O43" s="125">
        <v>1350</v>
      </c>
      <c r="P43" s="125">
        <v>4000</v>
      </c>
      <c r="Q43" s="134">
        <v>820</v>
      </c>
      <c r="R43" s="139" t="s">
        <v>33</v>
      </c>
      <c r="S43" s="92">
        <f t="shared" si="0"/>
        <v>150</v>
      </c>
      <c r="T43" s="36">
        <f t="shared" si="1"/>
        <v>36400</v>
      </c>
      <c r="U43" s="37">
        <f t="shared" si="3"/>
        <v>5</v>
      </c>
      <c r="V43" s="37">
        <f t="shared" si="3"/>
        <v>95</v>
      </c>
    </row>
    <row r="44" spans="1:22" ht="236.25" x14ac:dyDescent="0.25">
      <c r="A44" s="6"/>
      <c r="B44" s="45" t="s">
        <v>164</v>
      </c>
      <c r="C44" s="46" t="s">
        <v>165</v>
      </c>
      <c r="D44" s="46" t="s">
        <v>166</v>
      </c>
      <c r="E44" s="46" t="s">
        <v>167</v>
      </c>
      <c r="F44" s="46" t="s">
        <v>9</v>
      </c>
      <c r="G44" s="46">
        <v>120</v>
      </c>
      <c r="H44" s="47" t="s">
        <v>30</v>
      </c>
      <c r="I44" s="48">
        <v>5</v>
      </c>
      <c r="J44" s="49">
        <v>95</v>
      </c>
      <c r="K44" s="50" t="s">
        <v>168</v>
      </c>
      <c r="L44" s="10"/>
      <c r="M44" s="87"/>
      <c r="N44" s="72"/>
      <c r="O44" s="119"/>
      <c r="P44" s="119"/>
      <c r="Q44" s="97" t="s">
        <v>33</v>
      </c>
      <c r="R44" s="120"/>
      <c r="S44" s="92">
        <f t="shared" si="0"/>
        <v>120</v>
      </c>
      <c r="T44" s="36">
        <f t="shared" si="1"/>
        <v>0</v>
      </c>
      <c r="U44" s="37">
        <f t="shared" si="3"/>
        <v>5</v>
      </c>
      <c r="V44" s="37">
        <f t="shared" si="3"/>
        <v>95</v>
      </c>
    </row>
    <row r="45" spans="1:22" ht="47.25" x14ac:dyDescent="0.25">
      <c r="A45" s="6"/>
      <c r="B45" s="38" t="s">
        <v>169</v>
      </c>
      <c r="C45" s="39" t="s">
        <v>170</v>
      </c>
      <c r="D45" s="39" t="s">
        <v>171</v>
      </c>
      <c r="E45" s="39" t="s">
        <v>172</v>
      </c>
      <c r="F45" s="39" t="s">
        <v>9</v>
      </c>
      <c r="G45" s="39">
        <v>100</v>
      </c>
      <c r="H45" s="40" t="s">
        <v>113</v>
      </c>
      <c r="I45" s="44">
        <v>10</v>
      </c>
      <c r="J45" s="41">
        <v>90</v>
      </c>
      <c r="K45" s="42"/>
      <c r="L45" s="10"/>
      <c r="M45" s="88"/>
      <c r="N45" s="76"/>
      <c r="O45" s="106"/>
      <c r="P45" s="77">
        <v>0</v>
      </c>
      <c r="Q45" s="93"/>
      <c r="R45" s="110"/>
      <c r="S45" s="92">
        <f t="shared" si="0"/>
        <v>100</v>
      </c>
      <c r="T45" s="36">
        <f t="shared" si="1"/>
        <v>0</v>
      </c>
      <c r="U45" s="37">
        <f t="shared" si="3"/>
        <v>10</v>
      </c>
      <c r="V45" s="37">
        <f t="shared" si="3"/>
        <v>90</v>
      </c>
    </row>
    <row r="46" spans="1:22" ht="47.25" x14ac:dyDescent="0.25">
      <c r="A46" s="6"/>
      <c r="B46" s="99" t="s">
        <v>169</v>
      </c>
      <c r="C46" s="2" t="s">
        <v>173</v>
      </c>
      <c r="D46" s="2" t="s">
        <v>171</v>
      </c>
      <c r="E46" s="2" t="s">
        <v>172</v>
      </c>
      <c r="F46" s="2" t="s">
        <v>9</v>
      </c>
      <c r="G46" s="2">
        <v>100</v>
      </c>
      <c r="H46" s="2" t="s">
        <v>30</v>
      </c>
      <c r="I46" s="100">
        <v>10</v>
      </c>
      <c r="J46" s="101">
        <v>90</v>
      </c>
      <c r="K46" s="66"/>
      <c r="L46" s="102"/>
      <c r="M46" s="88"/>
      <c r="N46" s="76"/>
      <c r="O46" s="106"/>
      <c r="P46" s="73">
        <v>0</v>
      </c>
      <c r="Q46" s="97" t="s">
        <v>33</v>
      </c>
      <c r="R46" s="110"/>
      <c r="S46" s="92">
        <f t="shared" si="0"/>
        <v>100</v>
      </c>
      <c r="T46" s="36">
        <f t="shared" si="1"/>
        <v>0</v>
      </c>
      <c r="U46" s="37">
        <f t="shared" si="3"/>
        <v>10</v>
      </c>
      <c r="V46" s="37">
        <f t="shared" si="3"/>
        <v>90</v>
      </c>
    </row>
    <row r="47" spans="1:22" ht="94.5" x14ac:dyDescent="0.25">
      <c r="A47" s="6"/>
      <c r="B47" s="103" t="s">
        <v>174</v>
      </c>
      <c r="C47" s="104" t="s">
        <v>175</v>
      </c>
      <c r="D47" s="104" t="s">
        <v>176</v>
      </c>
      <c r="E47" s="104" t="s">
        <v>177</v>
      </c>
      <c r="F47" s="104" t="s">
        <v>9</v>
      </c>
      <c r="G47" s="104">
        <v>150</v>
      </c>
      <c r="H47" s="35" t="s">
        <v>10</v>
      </c>
      <c r="I47" s="38">
        <v>5</v>
      </c>
      <c r="J47" s="41">
        <v>95</v>
      </c>
      <c r="K47" s="42"/>
      <c r="L47" s="102"/>
      <c r="M47" s="88"/>
      <c r="N47" s="76"/>
      <c r="O47" s="77"/>
      <c r="P47" s="77">
        <v>0</v>
      </c>
      <c r="Q47" s="93"/>
      <c r="R47" s="94"/>
      <c r="S47" s="92">
        <f t="shared" si="0"/>
        <v>150</v>
      </c>
      <c r="T47" s="36">
        <f t="shared" si="1"/>
        <v>0</v>
      </c>
      <c r="U47" s="37">
        <f t="shared" si="3"/>
        <v>5</v>
      </c>
      <c r="V47" s="37">
        <f t="shared" si="3"/>
        <v>95</v>
      </c>
    </row>
    <row r="48" spans="1:22" ht="47.25" x14ac:dyDescent="0.25">
      <c r="A48" s="6"/>
      <c r="B48" s="45" t="s">
        <v>178</v>
      </c>
      <c r="C48" s="46" t="s">
        <v>179</v>
      </c>
      <c r="D48" s="46" t="s">
        <v>180</v>
      </c>
      <c r="E48" s="46" t="s">
        <v>181</v>
      </c>
      <c r="F48" s="46" t="s">
        <v>182</v>
      </c>
      <c r="G48" s="46">
        <v>120</v>
      </c>
      <c r="H48" s="49" t="s">
        <v>30</v>
      </c>
      <c r="I48" s="45">
        <v>5</v>
      </c>
      <c r="J48" s="49">
        <v>95</v>
      </c>
      <c r="K48" s="66"/>
      <c r="L48" s="102"/>
      <c r="M48" s="87"/>
      <c r="N48" s="72" t="s">
        <v>12</v>
      </c>
      <c r="O48" s="121">
        <v>800</v>
      </c>
      <c r="P48" s="121">
        <v>2000</v>
      </c>
      <c r="Q48" s="140" t="s">
        <v>33</v>
      </c>
      <c r="R48" s="137">
        <v>1700</v>
      </c>
      <c r="S48" s="92">
        <f t="shared" si="0"/>
        <v>120</v>
      </c>
      <c r="T48" s="36">
        <f t="shared" si="1"/>
        <v>21200</v>
      </c>
      <c r="U48" s="37">
        <f t="shared" si="3"/>
        <v>5</v>
      </c>
      <c r="V48" s="37">
        <f t="shared" si="3"/>
        <v>95</v>
      </c>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sheetData>
  <mergeCells count="5">
    <mergeCell ref="A1:K1"/>
    <mergeCell ref="M2:P3"/>
    <mergeCell ref="I3:J3"/>
    <mergeCell ref="Q3:R3"/>
    <mergeCell ref="S3:V3"/>
  </mergeCells>
  <conditionalFormatting sqref="S5:S24 S26:S42 S44:S48">
    <cfRule type="expression" dxfId="2" priority="5">
      <formula>M5&gt;G5</formula>
    </cfRule>
    <cfRule type="expression" priority="6">
      <formula>$M$5&gt;$G$5</formula>
    </cfRule>
  </conditionalFormatting>
  <conditionalFormatting sqref="S25">
    <cfRule type="expression" dxfId="1" priority="3">
      <formula>M25&gt;G25</formula>
    </cfRule>
    <cfRule type="expression" priority="4">
      <formula>$M$5&gt;$G$5</formula>
    </cfRule>
  </conditionalFormatting>
  <conditionalFormatting sqref="S43">
    <cfRule type="expression" dxfId="0" priority="1">
      <formula>M43&gt;G43</formula>
    </cfRule>
    <cfRule type="expression" priority="2">
      <formula>$M$5&gt;$G$5</formula>
    </cfRule>
  </conditionalFormatting>
  <dataValidations count="3">
    <dataValidation type="list" allowBlank="1" showInputMessage="1" showErrorMessage="1" sqref="F6:F45" xr:uid="{AA6C7844-28F0-477B-A541-BD964796A576}">
      <formula1>"YES, NO"</formula1>
    </dataValidation>
    <dataValidation type="decimal" showInputMessage="1" showErrorMessage="1" sqref="P6:P48" xr:uid="{B2533306-E890-4674-9904-05E84104DD3A}">
      <formula1>0</formula1>
      <formula2>1000000</formula2>
    </dataValidation>
    <dataValidation type="list" allowBlank="1" showInputMessage="1" showErrorMessage="1" sqref="N6:N1048576" xr:uid="{0E660A00-8B77-4163-99C8-C780304E7E8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Jane Muxen-McCullough</cp:lastModifiedBy>
  <cp:lastPrinted>2019-03-13T19:29:04Z</cp:lastPrinted>
  <dcterms:created xsi:type="dcterms:W3CDTF">2017-01-24T17:19:42Z</dcterms:created>
  <dcterms:modified xsi:type="dcterms:W3CDTF">2019-07-18T14:15:16Z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