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Depot.eClient.wa.lcl\WaTech\LegalServices\Acquisitions\Vendor Master Services Agreements\Procurements\Wireline-Wireless Ethernet\RFQs\N20-RFQ-005\Vendor Responses\Mammoth\"/>
    </mc:Choice>
  </mc:AlternateContent>
  <bookViews>
    <workbookView xWindow="0" yWindow="0" windowWidth="28800" windowHeight="12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66" i="4" l="1"/>
  <c r="U66" i="4"/>
  <c r="T66" i="4"/>
  <c r="S66" i="4"/>
  <c r="V65" i="4"/>
  <c r="U65" i="4"/>
  <c r="T65" i="4"/>
  <c r="S65" i="4"/>
  <c r="V64" i="4"/>
  <c r="U64" i="4"/>
  <c r="T64" i="4"/>
  <c r="S64" i="4"/>
  <c r="V63" i="4"/>
  <c r="U63" i="4"/>
  <c r="T63" i="4"/>
  <c r="S63" i="4"/>
  <c r="V62" i="4"/>
  <c r="U62" i="4"/>
  <c r="T62" i="4"/>
  <c r="S62" i="4"/>
  <c r="V61" i="4"/>
  <c r="U61" i="4"/>
  <c r="T61" i="4"/>
  <c r="S61" i="4"/>
  <c r="V60" i="4"/>
  <c r="U60" i="4"/>
  <c r="T60" i="4"/>
  <c r="S60" i="4"/>
  <c r="V59" i="4"/>
  <c r="U59" i="4"/>
  <c r="T59" i="4"/>
  <c r="S59" i="4"/>
  <c r="V58" i="4"/>
  <c r="U58" i="4"/>
  <c r="T58" i="4"/>
  <c r="S58" i="4"/>
  <c r="V57" i="4"/>
  <c r="U57" i="4"/>
  <c r="T57" i="4"/>
  <c r="S57" i="4"/>
  <c r="V56" i="4"/>
  <c r="U56" i="4"/>
  <c r="T56" i="4"/>
  <c r="S56" i="4"/>
  <c r="V55" i="4"/>
  <c r="U55" i="4"/>
  <c r="T55" i="4"/>
  <c r="S55" i="4"/>
  <c r="V54" i="4"/>
  <c r="U54" i="4"/>
  <c r="T54" i="4"/>
  <c r="S54" i="4"/>
  <c r="V53" i="4"/>
  <c r="U53" i="4"/>
  <c r="T53" i="4"/>
  <c r="S53" i="4"/>
  <c r="V52" i="4"/>
  <c r="U52" i="4"/>
  <c r="T52" i="4"/>
  <c r="S52" i="4"/>
  <c r="V51" i="4"/>
  <c r="U51" i="4"/>
  <c r="T51" i="4"/>
  <c r="S51" i="4"/>
  <c r="V50" i="4"/>
  <c r="U50" i="4"/>
  <c r="T50" i="4"/>
  <c r="S50" i="4"/>
  <c r="V49" i="4"/>
  <c r="U49" i="4"/>
  <c r="T49" i="4"/>
  <c r="S49" i="4"/>
  <c r="V48" i="4"/>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6" i="4"/>
  <c r="T6" i="4"/>
  <c r="U6" i="4"/>
  <c r="V6" i="4"/>
  <c r="S7" i="4"/>
  <c r="T7" i="4"/>
  <c r="U7" i="4"/>
  <c r="V7" i="4"/>
  <c r="S5" i="4"/>
  <c r="T5" i="4"/>
  <c r="U5" i="4"/>
  <c r="V5" i="4"/>
</calcChain>
</file>

<file path=xl/sharedStrings.xml><?xml version="1.0" encoding="utf-8"?>
<sst xmlns="http://schemas.openxmlformats.org/spreadsheetml/2006/main" count="471" uniqueCount="250">
  <si>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</si>
  <si>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</si>
  <si>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</si>
  <si>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</si>
  <si>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</si>
  <si>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</si>
  <si>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</si>
  <si>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</si>
  <si>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</si>
  <si>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</si>
  <si>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</si>
  <si>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</si>
  <si>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</si>
  <si>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</si>
  <si>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</si>
  <si>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</si>
  <si>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</si>
  <si>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</si>
  <si>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</si>
  <si>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</si>
  <si>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</si>
  <si>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</si>
  <si>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</si>
  <si>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</si>
  <si>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</si>
  <si>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</si>
  <si>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</si>
  <si>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</si>
  <si>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</si>
  <si>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</si>
  <si>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</si>
  <si>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Chris Lattin                                           360-584-2266                  clattin@esd.wa.gov                                  </t>
  </si>
  <si>
    <t>4th Floor Lan room, 423. Per attached site map</t>
  </si>
  <si>
    <t>100M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</si>
  <si>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</si>
  <si>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 xml:space="preserve">Per Attached site map </t>
  </si>
  <si>
    <t xml:space="preserve">DOH-LLIX </t>
  </si>
  <si>
    <t>Install to building DEMARC - Tag with Circuit ID</t>
  </si>
  <si>
    <t>NO</t>
  </si>
  <si>
    <t>1000M</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</si>
  <si>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</si>
  <si>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Patrick McKee
360-902-8728
Patrick.McKee@dfi.wa.gov</t>
  </si>
  <si>
    <t>Per Attached site map 
Suite 1030
Vendor will contact building owner, Clise Properties, at eluera@cliseproperties.com / 206-623-7500  for specific requirments for placement of data connection.</t>
  </si>
  <si>
    <t>DSBYAK</t>
  </si>
  <si>
    <t>Install per attached site map</t>
  </si>
  <si>
    <t>PE-VAN0602 / LOTVAN</t>
  </si>
  <si>
    <t>VE-VAN0602 / LOTVAN</t>
  </si>
  <si>
    <t xml:space="preserve">Chris Lattin 360-584-2266                  clattin@esd.wa.gov                                                  Site Contact: Tony Kancianich              360-507-9660                         </t>
  </si>
  <si>
    <t xml:space="preserve">Chris Lattin 360-584-2266                  clattin@esd.wa.gov                                                  Site Contact: Tony Kancianich             360-507-9660         </t>
  </si>
  <si>
    <t xml:space="preserve">Local contact Steven Taylor          509-329-2246 Steven.Taylor@doh.wa.gov - Tierpoint contact Ken Kopelson   509-688-2555 </t>
  </si>
  <si>
    <t>Robert Murphy     bob.murphy@oah.wa.gov                 360-407-2728     Building Contact: Washington Holdings Tenant Svs 206-623-4567</t>
  </si>
  <si>
    <t>Robert Murphy     bob.murphy@oah.wa.gov                  360-407-2728     Building Contact: Washington Holdings Tenant Svs 206-623-4567</t>
  </si>
  <si>
    <t>Site contact Tricia Eyerly                509-575-2420 tricia.eyerly@dsb.wa.gov</t>
  </si>
  <si>
    <t>SITE contact:David Dean - Onsite physical access (Corey Emery - Technical) 360-576-6084 ddean@walottery.com, helpdesk@walottery.com
Building contact: skynatoffice@comcast.com</t>
  </si>
  <si>
    <t>VE-EVR3103 / ESD3104</t>
  </si>
  <si>
    <t>PE-EVR3103 / ESD3104</t>
  </si>
  <si>
    <t>PE-RED1701 / ESD1708</t>
  </si>
  <si>
    <t>VE-RED1701 / ESD1708</t>
  </si>
  <si>
    <t>PE-SEA1704 / OAHSEA</t>
  </si>
  <si>
    <t>VE-SEA1704 / OAHSEA</t>
  </si>
  <si>
    <t>PE-SEA1717 / DFISEA</t>
  </si>
  <si>
    <t>VE-SEA1717 / DFISEA</t>
  </si>
  <si>
    <t xml:space="preserve">3201 Smith Ave, Rm 423                                    Everett, WA 98201-4579
</t>
  </si>
  <si>
    <t xml:space="preserve">3201 Smith Ave, Rm 423                                  Everett, WA 98201-4579
</t>
  </si>
  <si>
    <t>7735 178th Place NE, Suite C   Redmond, WA 98052-4921</t>
  </si>
  <si>
    <t>7735 178th Place NE, Suite C    Redmond, WA 98052-4921</t>
  </si>
  <si>
    <t>600 University St                                 Seattle , WA 98101-1176</t>
  </si>
  <si>
    <t>600 University St                                Seattle , WA 98101-1176</t>
  </si>
  <si>
    <t>2033 6th Ave, Ste 1030
Seattle, WA 98121-2559</t>
  </si>
  <si>
    <t>506 North 40th Ave, Suite 102 
Yakima WA 98908-4328</t>
  </si>
  <si>
    <t>N/A</t>
  </si>
  <si>
    <t>Tierpoint Liberty Lake Portal -       23403 E Mission Ave                       Liberty Lake, WA 99019-7553</t>
  </si>
  <si>
    <t>Lottery office                                  1503 NE 78th St                         Vancouver, WA 98665-9667</t>
  </si>
  <si>
    <t>Evaluation  Model for Solicitation Number N20-RFQ-005</t>
  </si>
  <si>
    <t>PE-WEN0402/DSHS1028</t>
  </si>
  <si>
    <t>630 N Chelan, Suite B6                       Wenatchee, WA 98801-6622</t>
  </si>
  <si>
    <t>Dan Torhjelm                                            509-363-4711 or                                cell 509-435-5999                              TORHJDB@dshs.wa.gov;       Building contact: Cherry Hill Orchards of Wenatchee                                        509-670-8115                                  LKing737@hotmail.com</t>
  </si>
  <si>
    <t>LAN Room, Suite B6.  Circuit handoff to be located no further than 10 feet of DSHS Router.</t>
  </si>
  <si>
    <t>1000M (1G)</t>
  </si>
  <si>
    <t>VE-WEN0402/DSHS1028</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</si>
  <si>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</si>
  <si>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WSDA0801</t>
  </si>
  <si>
    <t xml:space="preserve">150 East Mill Road                       Longview, WA  98632-8980              </t>
  </si>
  <si>
    <t>Sheri Hartman                                          360-902-1999                                        slhartman@agr.wa.gov</t>
  </si>
  <si>
    <t>LAN Room, Bldg 150.  Refer to LCON for circuit termination location.</t>
  </si>
  <si>
    <t>ESD3202</t>
  </si>
  <si>
    <t>15912 E MARIETTA LN               Spokane WA 99216-1852</t>
  </si>
  <si>
    <t>Michael DeVinny 360-507-9664     Site Contact; Mark Smith              509-435-7586   Msmith@esd.wa.gov</t>
  </si>
  <si>
    <t xml:space="preserve">LAN Room, Bldg 15912. Per attached site map </t>
  </si>
  <si>
    <t>DSHS6056</t>
  </si>
  <si>
    <t>521-A N 4th St                                                 Shelton, WA 98584-1715</t>
  </si>
  <si>
    <t xml:space="preserve">Michelle Pope Randall                         360-664-5363 or                               cell 360-742-9019                                 MPope@dshs.wa.gov </t>
  </si>
  <si>
    <t>LAN Room, Bldg 521-A.  Circuit handoff to be located no further than 10 feet of DSHS Router.  Building attendants are Washington Association of Prosecuting Attorneys (WAPA).</t>
  </si>
  <si>
    <t>DSHS1070</t>
  </si>
  <si>
    <t>425 E Main St, Suite 500                         Othello, WA 99344-1146</t>
  </si>
  <si>
    <t>Michelle Pope Randall                         360-664-5363 or                               cell 360-742-9019                                 MPope@dshs.wa.gov</t>
  </si>
  <si>
    <t xml:space="preserve">LAN Room, Bldg 425, Suite 500.  Circuit handoff to be located no further than 10 feet of DSHS Router.  Building attendants are Washington Association of Prosecuting Attorneys (WAPA). </t>
  </si>
  <si>
    <t>DSHS6050</t>
  </si>
  <si>
    <t>240 NW Vancouver Courthouse         2nd Floor LAN Room                             Stevenson, WA 98648-6447</t>
  </si>
  <si>
    <t>Bldg 240 Vancouver Courthouse, 2nd flr LAN Room.  Circuit handoff to be located no further than 10 feet of DSHS Router.  Building attendants are Washington Association of Prosecuting Attorneys (WAPA).</t>
  </si>
  <si>
    <t>DSHS1033</t>
  </si>
  <si>
    <t>2320 S Salnave Road, Hwy 902 &amp; Salnave Road                                                Medical Lake, WA 99022-0200</t>
  </si>
  <si>
    <t>Carl Thorsheim                                            509-299-1927                                        thorscg@dshs.wa.gov;                      Building contact:  Bob Hubenthal 360-480-6935                                         hubenbj@dshs.wa.gov</t>
  </si>
  <si>
    <t>LAN Room, Bldg 2320.  Circuit handoff to be located no further than 10 feet of DSHS Router.  Refer to attached Floor Plan.</t>
  </si>
  <si>
    <t>350M</t>
  </si>
  <si>
    <t>DSHS6139</t>
  </si>
  <si>
    <t>2008 Olympic Hwy N                                  Shelton, WA 98584-4143</t>
  </si>
  <si>
    <t>Julie Dasso                                         360-664-3162 Ext. 119                        Julie.Dasso@dshs.wa.gov</t>
  </si>
  <si>
    <t>LAN Room, Bldg 2008.  Refer to the attached Site Map/Floor Plan.  Circuit handoff to be located no further than 10 feet of DSHS Router.  Building attendants are Area Agency on Aging &amp; Long Term Care (AAA).</t>
  </si>
  <si>
    <t>DSHS6036</t>
  </si>
  <si>
    <t>300 Memorial Drive                                South Bend, WA 98586-1105</t>
  </si>
  <si>
    <t>Michelle Pope Randall                         360-664-5363 or                             cell 360-742-9019                                 MPope@dshs.wa.gov</t>
  </si>
  <si>
    <t xml:space="preserve">LAN Room, Bldg 300.  Circuit handoff to be located no further than 10 feet of DSHS Router.  Building attendants are Washington Association of Prosecuting Attorneys (WAPA). </t>
  </si>
  <si>
    <t>PE-NEW2602/DSHS1007</t>
  </si>
  <si>
    <t>1600 W 1st St                                                Newport, WA 99156-9008</t>
  </si>
  <si>
    <t xml:space="preserve">Jacob Owens                                              509-685-5605 or                              cell: 509-710-9204                                OwensJC@dshs.wa.gov;         Building contact:  Richard Smith 831-427-3477  Scout334@cruzio.com  </t>
  </si>
  <si>
    <t>LAN Room, Bldg 1600.  Circuit handoff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</si>
  <si>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</si>
  <si>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VE-NEW2602/DSHS1007</t>
  </si>
  <si>
    <t xml:space="preserve">Jacob Owens                                              509-685-5605 or                              cell: 509-710-9204                                OwensJC@dshs.wa.gov;         Building contact:  Richard Smith 831-427-3477  Scout334@cruzio.com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</si>
  <si>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</si>
  <si>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DSHS2054</t>
  </si>
  <si>
    <t>25 E Cherry St, Suite A                              Walla Walla, WA 99362</t>
  </si>
  <si>
    <t xml:space="preserve">Toby Treat                                              509-965-0105 or                                Cell: 509-594-8713                             treattf@dshs.wa.gov </t>
  </si>
  <si>
    <t>LAN Room, Bldg 25, Suite A.  Circuit handoff to be located no further than 10 feet of DSHS Router.  Building attendants are Area Agency on Aging &amp; Long Term Care (AAA).</t>
  </si>
  <si>
    <t>DSHS6061</t>
  </si>
  <si>
    <t>11700 Rhody Drive                                      Port Hadlock, WA 98339-9773</t>
  </si>
  <si>
    <t>Karin Beard                                        360-533-2450 or                              cell: 360-581-5125                             beardkj@dshs.wa.gov;                    Alternate contact:                          Maria Koury-Corvall   360-538-2442</t>
  </si>
  <si>
    <t>LAN Room, Bldg 11700.  Circuit handoff to be located no further than 10 feet of DSHS Router.  Building attendants are Area Agency on Aging &amp; Long Term Care (AAA).</t>
  </si>
  <si>
    <t>DSHS6016</t>
  </si>
  <si>
    <t>1651 S Market Blvd                                       Chehalis, WA 98532-3826</t>
  </si>
  <si>
    <t>Julie Dasso                                         360-664-3162 Ext. 119                        Julie.Dasso@dshs.wa.gov;        Alternate contact:   Hai Le                  360-725-2463</t>
  </si>
  <si>
    <t>LAN Room, Bldg 1651. Circuit handoff to be located no further than 10 feet of DSHS Router.  Building attendants are Area Agency on Aging &amp; Long Term Care (AAA).</t>
  </si>
  <si>
    <t>DSHS5012</t>
  </si>
  <si>
    <t>730 Prospect St                                 Port Orchard, WA 98366-5336</t>
  </si>
  <si>
    <t xml:space="preserve">LAN Room, Bldg 730.  Circuit handoff to be located no further than 10 feet of DSHS Router.  Building attendants are Washington Association of Prosecuting Attorneys (WAPA). </t>
  </si>
  <si>
    <t xml:space="preserve">730 Prospect St                                 Port Orchard, WA 98366-5336    </t>
  </si>
  <si>
    <t>ESD3407 / PE-TUM3402</t>
  </si>
  <si>
    <t>1570 Irving St.                               Tumwater, WA 98512-6368</t>
  </si>
  <si>
    <t>Al Horton 360-507-9665                  Site Contact: Cheryl Yale               360-790-7166   Cyale@esd.wa.gov</t>
  </si>
  <si>
    <t xml:space="preserve">Lan room 323 per attached site map </t>
  </si>
  <si>
    <t>ESD3407 / VE-TUM3402</t>
  </si>
  <si>
    <t>1570 Irving St.                            Tumwater WA. 98512-6368</t>
  </si>
  <si>
    <t>Al Horton 360-507-9665                  Site Contact: Cheryl Yale               360-790-7166  Cyale@esd.wa.gov</t>
  </si>
  <si>
    <t>ESD1710</t>
  </si>
  <si>
    <t>2531 Rainier Ave S.                         Seattle, WA 98144-5328</t>
  </si>
  <si>
    <t>Michael DeVinny 360-507-9664     Site Contact: Patty Haldane         206-909-1025  phaldane@esd.wa.gov</t>
  </si>
  <si>
    <t xml:space="preserve">Per Attached Site Map </t>
  </si>
  <si>
    <t>PE-BEL3703 / ESD3702</t>
  </si>
  <si>
    <t>101 Prospect St                          Bellingham, WA 98227-4449</t>
  </si>
  <si>
    <t>Michael DeVinny 360-507-9664   Site Contact: Phil Stevens             360-391-2046   Pstevens@esd.wa.gov</t>
  </si>
  <si>
    <t>VE-BEL3703 / ESD3702</t>
  </si>
  <si>
    <t>101 Prospect St                             Bellingham, WA 98227-4449</t>
  </si>
  <si>
    <t>Michael DeVinny 360-507-9664   Site Contact: Phil Stevens              360-391-2046   Pstevens@esd.wa.gov</t>
  </si>
  <si>
    <t>ESD2710</t>
  </si>
  <si>
    <t>9600 Veterans Dr SW,            Lakewood, WA 98493</t>
  </si>
  <si>
    <t>Mark Lull 360-480-0004      Mlull@esd.wa.gov                           Bldg Contact: John Joseph            253-958-7294</t>
  </si>
  <si>
    <t xml:space="preserve">Bldg 81, Room B, per attached site map </t>
  </si>
  <si>
    <t>ESD2901</t>
  </si>
  <si>
    <t>2005 East College Way,                       Mt. Vernon, WA 98273-2310</t>
  </si>
  <si>
    <t>Jaymason A Gallien                         360-507-9663   jgallien@esd.wa.gov                        Site Contact: Phil Stevens                360-391-2046   Pstevens@esd.wa.gov</t>
  </si>
  <si>
    <t xml:space="preserve">Bldg 2005 Lan room </t>
  </si>
  <si>
    <t>PE-SPO3213/DSHS1025</t>
  </si>
  <si>
    <t>1608 W Boone St                             Spokane, WA 99220-2706</t>
  </si>
  <si>
    <t>Aaron Rubalcava                                   509-363-5009  or                               cell: 509-496-7708                                 johnsmd@dshs.wa.gov;                   Building contact:  Tim Mertens    509-599-1893 t.mertens@pcfre.com</t>
  </si>
  <si>
    <t>LAN Room, Bldg 1608.  Circuit handoff to be located no further than 10 feet of DSHS Router.</t>
  </si>
  <si>
    <t>VE-SPO3213/DSHS1025</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</si>
  <si>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</si>
  <si>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ESD1604</t>
  </si>
  <si>
    <t>2215 E Sims Way                                    Port Townsend, WA 98368-4621</t>
  </si>
  <si>
    <t>Chris Lattin 360-584-2266</t>
  </si>
  <si>
    <t xml:space="preserve">Bldg 2215 Lan room </t>
  </si>
  <si>
    <t>ESD3410</t>
  </si>
  <si>
    <t>670 Woodland Square Loop,          Lacey, WA 98503</t>
  </si>
  <si>
    <t>Jeff Nuxoll                                          360-507-9661                    jnuxoll@esd.wa.gov</t>
  </si>
  <si>
    <t xml:space="preserve">Bldg 670 Lan room, first floor per attached site map </t>
  </si>
  <si>
    <t>WSP0602</t>
  </si>
  <si>
    <t>1401 W Kauffman.                 Vancouver, WA 98660-2752</t>
  </si>
  <si>
    <t>Site/Owner contact: Michael F. Geiger 360-534-0602 mike.geiger@wsp.wa.gov</t>
  </si>
  <si>
    <t xml:space="preserve">Circuit to be installed at the vendor Demark - Tagged with Curcuit ID </t>
  </si>
  <si>
    <t>1600-byte MTU required</t>
  </si>
  <si>
    <t>DOLC0404 (Wynee Bookkeeping)</t>
  </si>
  <si>
    <t>5738 Vale Rd,                                Cashmere, WA  98815-9500</t>
  </si>
  <si>
    <t>Site contact:Martha Loeffler       509-782-3454 mloeffler@vfs.dol.wa.gov</t>
  </si>
  <si>
    <t>Yes</t>
  </si>
  <si>
    <t>DOLC0601 (Clark County auditor office)</t>
  </si>
  <si>
    <t>1408 Franklin St,                           Vancouver, WA 98666-2879</t>
  </si>
  <si>
    <t>Site contact: Vicki Meyer              360-397-2240 
Owner contact:Clark County Facilities Mgt at 564-397-2282</t>
  </si>
  <si>
    <t>DOLC0803 (Lewis River Auto Licensing)</t>
  </si>
  <si>
    <t>1935 Belmont Loop Ste C,        Woodland, WA 98674-8520</t>
  </si>
  <si>
    <t xml:space="preserve">Site contct: Amy Tabor                  360-772-0650
owner contact:Robert Davis        360-957-5626 Pucci Davis Properties - 842 Washington Way Ste 110, Longview, WA 98632
</t>
  </si>
  <si>
    <t>DOLC1713 (Worthington Brokerage)</t>
  </si>
  <si>
    <t>10035 NE 183rd St,                       Bothell, WA 98011-3421</t>
  </si>
  <si>
    <t>Local/owner Contact: Jan Cox         206-276-8169 jancox000@msn.com</t>
  </si>
  <si>
    <t>DOLC1819 (JRO Licensing Agency)</t>
  </si>
  <si>
    <t>227 NW Lindvig Way Ste 100, Poulsbo,WA  98370-9017</t>
  </si>
  <si>
    <t>DOLC2726 (Peninsula License Agency)</t>
  </si>
  <si>
    <t>site contact:Loreali Kerr                   253-858-3773 peninsulalic@hotmail.com
Owner Contact:Reality Management - 3212 50th St Ct NW #104, Gig Harbor, WA  98335 Jim Pasin tpasin@narrows.com</t>
  </si>
  <si>
    <t>DOLD1708 (Renton Driver Licensing Office)</t>
  </si>
  <si>
    <t>1314 Union Ave NE Ste 4,
Renton, WA  98059-3959</t>
  </si>
  <si>
    <t>Site contact Karla LaManna          425-277-7232 
Building contact Denny Dochnahl 425-271-1153</t>
  </si>
  <si>
    <t xml:space="preserve">Customer advises site may move by 5/31/2020 - WaTech will not accept TLA after 5/31/2020. </t>
  </si>
  <si>
    <t>DOLC2001 (Klickitat County Auditor Auto License)</t>
  </si>
  <si>
    <t>205 S Columbus Rm 203, Goldendale, WA 98620-9280</t>
  </si>
  <si>
    <t>Site contact: Brenda Sorensen 509-773-4001 brendas@klickitatcounty.org
Owner contact: Klickitat County - Public Works Department Gordon Kelsey, Public Works Director, gordonk@klickitatcounty.org 509-773-2374</t>
  </si>
  <si>
    <t>DOLC2919 (Sedro Woolley Chamber of Commerce)</t>
  </si>
  <si>
    <t>810 Metcalf St,                                     Sedro Woolley, WA 98284-1423</t>
  </si>
  <si>
    <t>Site contact:Paula Johnsen           360-855-1162
Owner Contact: Jerry &amp; Kathleen Willins -1911 E Division / P.O. Box 1406, Mount Vernon, WA 98273 360-424-7829</t>
  </si>
  <si>
    <t>DOLC3101 (Snohomish County Auditor's Office)</t>
  </si>
  <si>
    <t>3000 Rockefeller Ave (MS 506), Everett, WA  98201-4060</t>
  </si>
  <si>
    <t>Site contact: Jan Treml-Hayen     425-388-3713                               anice.treml-hayen@snoco.org
Building Ownership/Contact:
Snohomish County
Clifton Harty, 425-388-3505, clifton.harty@snoco.org
Susan Patton, 425-388-3194, subagentsupport@snoco.org
Jan Treml-Hayen, 425-388-3713, subagentsupport@snoco.org</t>
  </si>
  <si>
    <t>DOLC3115 (Bickford Motors)</t>
  </si>
  <si>
    <t>3100 Bickford Ave                   Snohomish, WA  98290-1762</t>
  </si>
  <si>
    <t>Site contact: Lisa Lacy 360-568-2122 lisal@bickford.net
Owner Contact:Mike Bickford 425-334-4045 MikeB@bickford.net</t>
  </si>
  <si>
    <t>DOLC3251 (Market St Auto Licensing)</t>
  </si>
  <si>
    <t>Site Contact: Shanai Peirce 509-290-5527 SPeirce@vfs.dol.wa.gov
Owner contact:Black Realty Management - 801 W. Riverside Ave Ste 300, Spokane, WA  99201 509-623-1000</t>
  </si>
  <si>
    <t>AESOLYSDC-QUINCY PTP TRUNK</t>
  </si>
  <si>
    <t>2200 M. ST. NE
Quincy, WA 98848 -9807 
to 
532 16th Avenue 
Olympia, WA 98501-2323</t>
  </si>
  <si>
    <t>Sites Contact: 
Christian Maclauchlan
360-407-9072
christian.maclauchlan@watech.wa.gov</t>
  </si>
  <si>
    <t>QDC: Building C, MMR1
SDC: Noel Enclosure (1N1307)</t>
  </si>
  <si>
    <t>10000M (10G)</t>
  </si>
  <si>
    <t>Point-to-point circuit from SDC to QDC.  Vendor must allow the purchaser to transmit up to 9016 byte frames.  If purchased, vendor must provide detailed geographical drawings of the path this circuit was designed over.  CTS will use this information for any future acquisitions to ensure physical path diversity. Handoff must be single mode.</t>
  </si>
  <si>
    <t>DOLC3153 (Mail Zone Auto License Center)</t>
  </si>
  <si>
    <t>16410 84th St NE Ste D                 Lake Stevens, WA  98258-9078 (Gretchell Station Area)</t>
  </si>
  <si>
    <t>Site Contact: Angie Rosenkranz 360-691-7635 gfmailzone@gmail.com
Owner contact: JO &amp; SO Inc. - Contact: Daniel Lee, 253-232-3618</t>
  </si>
  <si>
    <t>DOLC3151 (Kunthara Auto License)</t>
  </si>
  <si>
    <t>14920 Hwy 99 Ste 120         Lynnwood, WA  98087-5025</t>
  </si>
  <si>
    <t>site contact:Joseph Kunthara 425-742-0621 AutoLicense@msn.com
Owner contact: Lo-Shan Sun, 425-502-8866, Cell 206-280-6658</t>
  </si>
  <si>
    <t>DOLC3107 (Barb's Auto Licensing)</t>
  </si>
  <si>
    <t>510 2nd St Suite C              Snohomish, WA  98290-3027</t>
  </si>
  <si>
    <t>Site contact: Debbie Olson 425-238-9117 
Alt Sit contact:DOL Network Support Team 360-664-4904 dlisnettelsup@dol.wa.gov</t>
  </si>
  <si>
    <t>PE-SHE2302/DOCSHE2</t>
  </si>
  <si>
    <t>507 N 4th Street                      Shelton, WA 98584-1715</t>
  </si>
  <si>
    <t>Dan Devins
360-427-4591
dpdevins@doc1.wa.gov</t>
  </si>
  <si>
    <t>Telecom Room per attached site map           Site has additional access requirements.</t>
  </si>
  <si>
    <t>VE-SHE2302/DOCSHE2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</si>
  <si>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</si>
  <si>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DFW6WLDSCO</t>
  </si>
  <si>
    <t>16801 Case Rd. SW
Rochester, WA  98579</t>
  </si>
  <si>
    <t>Mike Nicholas
Michael.nicholas@dfw.wa.gov
360-529-7047</t>
  </si>
  <si>
    <t>install demarc in data/comm room shown on office plan-elect-1 site map</t>
  </si>
  <si>
    <t>DFWPTORCHARD</t>
  </si>
  <si>
    <t>450 Port Orchard Blvd Suite 290
Port Orchard, WA 98336-4705</t>
  </si>
  <si>
    <t>Chris Waldbillig: 360-874-7258
Landlord:  
Lynn Giannotti
Worldwide Property Management 
360-551-7854</t>
  </si>
  <si>
    <t>Install per attached site map &amp; picture</t>
  </si>
  <si>
    <t>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t>
  </si>
  <si>
    <t>Lottery office     1503 NE 78th St                      Vancouver, WA 98665-9667</t>
  </si>
  <si>
    <t>Site contact:Judy Jensen                   360-697-4337 JJensen@vfs.dol.wa.gov 
Owner Contact: LHE Properties, Todd Lemon or Rich Hecker, 360-779-4448</t>
  </si>
  <si>
    <t>3206 50th St Ct NW A109, Gig Harbor, WA  98335-8568</t>
  </si>
  <si>
    <t>4011 N. Market St  Spokane, WA  99207-5825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</si>
</sst>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double">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2">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0" fontId="2" fillId="3" borderId="5" xfId="2" applyNumberFormat="1" applyFont="1" applyFill="1" applyBorder="1" applyAlignment="1">
      <alignment horizontal="left" vertical="top" wrapText="1"/>
    </xf>
    <xf numFmtId="7" fontId="2" fillId="3" borderId="5" xfId="1" applyNumberFormat="1" applyFont="1" applyFill="1" applyBorder="1" applyAlignment="1">
      <alignment horizontal="left" vertical="top" wrapText="1"/>
    </xf>
    <xf numFmtId="7" fontId="2" fillId="3" borderId="33"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2" borderId="42" xfId="45" applyFill="1" applyBorder="1" applyAlignment="1">
      <alignment vertical="top" wrapText="1"/>
    </xf>
    <xf numFmtId="7" fontId="2" fillId="39" borderId="36" xfId="47">
      <alignment horizontal="left" vertical="top" wrapText="1"/>
    </xf>
    <xf numFmtId="7" fontId="2" fillId="40" borderId="36" xfId="44">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7" fontId="2" fillId="2" borderId="42" xfId="45" applyBorder="1">
      <alignment horizontal="left" vertical="top" wrapText="1"/>
    </xf>
    <xf numFmtId="7" fontId="2" fillId="2" borderId="43" xfId="45" applyBorder="1">
      <alignment horizontal="left" vertical="top" wrapText="1"/>
    </xf>
    <xf numFmtId="7" fontId="2" fillId="2" borderId="1" xfId="45" applyBorder="1">
      <alignment horizontal="left" vertical="top" wrapText="1"/>
    </xf>
    <xf numFmtId="7" fontId="2" fillId="2" borderId="5" xfId="45" applyBorder="1">
      <alignment horizontal="left" vertical="top" wrapText="1"/>
    </xf>
    <xf numFmtId="7" fontId="2" fillId="39" borderId="33" xfId="47" applyBorder="1">
      <alignment horizontal="left" vertical="top" wrapText="1"/>
    </xf>
    <xf numFmtId="7" fontId="2" fillId="6" borderId="42" xfId="47" applyFill="1" applyBorder="1">
      <alignment horizontal="left" vertical="top" wrapText="1"/>
    </xf>
    <xf numFmtId="7" fontId="2" fillId="40" borderId="33" xfId="44" applyBorder="1">
      <alignment horizontal="left" vertical="top" wrapText="1"/>
    </xf>
    <xf numFmtId="7" fontId="2" fillId="41" borderId="42" xfId="44" applyFill="1" applyBorder="1">
      <alignment horizontal="left" vertical="top" wrapText="1"/>
    </xf>
    <xf numFmtId="0" fontId="24" fillId="6" borderId="1"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9" xfId="2" applyNumberFormat="1" applyFont="1" applyFill="1" applyBorder="1" applyAlignment="1">
      <alignment horizontal="left" vertical="top" wrapText="1"/>
    </xf>
    <xf numFmtId="0" fontId="24" fillId="2" borderId="5" xfId="2" applyNumberFormat="1" applyFont="1" applyFill="1" applyBorder="1" applyAlignment="1">
      <alignment horizontal="left" vertical="top" wrapText="1"/>
    </xf>
    <xf numFmtId="7" fontId="24" fillId="2" borderId="5" xfId="1" applyNumberFormat="1" applyFont="1" applyFill="1" applyBorder="1" applyAlignment="1">
      <alignment horizontal="left" vertical="top" wrapText="1"/>
    </xf>
    <xf numFmtId="7" fontId="24" fillId="2" borderId="42" xfId="45" applyFont="1" applyFill="1" applyBorder="1" applyAlignment="1">
      <alignment vertical="top" wrapText="1"/>
    </xf>
    <xf numFmtId="7" fontId="24" fillId="2" borderId="33" xfId="44" applyFont="1" applyFill="1" applyBorder="1">
      <alignment horizontal="left" vertical="top" wrapText="1"/>
    </xf>
    <xf numFmtId="0" fontId="24" fillId="4" borderId="40" xfId="0" applyFont="1" applyFill="1" applyBorder="1" applyAlignment="1">
      <alignment horizontal="left" vertical="top" wrapText="1"/>
    </xf>
    <xf numFmtId="164" fontId="24" fillId="4" borderId="14" xfId="0" applyNumberFormat="1" applyFont="1" applyFill="1" applyBorder="1" applyAlignment="1">
      <alignment horizontal="left" vertical="top" wrapText="1"/>
    </xf>
    <xf numFmtId="0" fontId="24" fillId="4" borderId="14" xfId="0" applyNumberFormat="1" applyFont="1" applyFill="1" applyBorder="1" applyAlignment="1">
      <alignment horizontal="left" vertical="top" wrapText="1"/>
    </xf>
    <xf numFmtId="44" fontId="0" fillId="0" borderId="42" xfId="1" applyFont="1" applyBorder="1" applyAlignment="1">
      <alignment horizontal="left" vertical="top"/>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70" zoomScaleNormal="70" workbookViewId="0">
      <pane ySplit="4" topLeftCell="A5" activePane="bottomLeft" state="frozen"/>
      <selection pane="bottomLeft" sqref="A1:K1"/>
    </sheetView>
  </sheetViews>
  <sheetFormatPr defaultColWidth="8.7109375" defaultRowHeight="15.75" x14ac:dyDescent="0.25"/>
  <cols>
    <col min="1" max="1" width="4.42578125" style="1" bestFit="1" customWidth="1"/>
    <col min="2" max="2" width="26.28515625" style="2" customWidth="1"/>
    <col min="3" max="3" width="35.28515625" style="2" customWidth="1"/>
    <col min="4" max="4" width="32.7109375" style="2" customWidth="1"/>
    <col min="5" max="5" width="42.42578125" style="2" customWidth="1"/>
    <col min="6" max="6" width="10.28515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28515625" style="4" customWidth="1"/>
    <col min="17" max="18" width="13" style="4" customWidth="1"/>
    <col min="19" max="19" width="9.42578125" style="38" customWidth="1"/>
    <col min="20" max="20" width="11.7109375" style="38" customWidth="1"/>
    <col min="21" max="21" width="9.42578125" style="2" customWidth="1"/>
    <col min="22" max="16384" width="8.7109375" style="2"/>
  </cols>
  <sheetData>
    <row r="1" spans="1:22" ht="52.9" customHeight="1" thickBot="1" x14ac:dyDescent="0.3">
      <c r="A1" s="132" t="s">
        <v>73</v>
      </c>
      <c r="B1" s="132"/>
      <c r="C1" s="132"/>
      <c r="D1" s="132"/>
      <c r="E1" s="132"/>
      <c r="F1" s="132"/>
      <c r="G1" s="132"/>
      <c r="H1" s="132"/>
      <c r="I1" s="132"/>
      <c r="J1" s="132"/>
      <c r="K1" s="132"/>
      <c r="S1" s="5"/>
      <c r="T1" s="5"/>
    </row>
    <row r="2" spans="1:22" ht="34.9" customHeight="1" thickBot="1" x14ac:dyDescent="0.3">
      <c r="A2" s="6"/>
      <c r="B2" s="7" t="s">
        <v>1</v>
      </c>
      <c r="C2" s="8"/>
      <c r="D2" s="8"/>
      <c r="E2" s="8"/>
      <c r="F2" s="8"/>
      <c r="G2" s="8"/>
      <c r="H2" s="8"/>
      <c r="I2" s="8"/>
      <c r="J2" s="8"/>
      <c r="K2" s="9"/>
      <c r="L2" s="10"/>
      <c r="M2" s="133" t="s">
        <v>30</v>
      </c>
      <c r="N2" s="134"/>
      <c r="O2" s="134"/>
      <c r="P2" s="134"/>
      <c r="Q2" s="86"/>
      <c r="R2" s="90"/>
      <c r="S2" s="11"/>
      <c r="T2" s="11"/>
    </row>
    <row r="3" spans="1:22" s="17" customFormat="1" ht="61.9" customHeight="1" thickBot="1" x14ac:dyDescent="0.3">
      <c r="A3" s="12"/>
      <c r="B3" s="13"/>
      <c r="C3" s="14"/>
      <c r="D3" s="14"/>
      <c r="E3" s="14"/>
      <c r="F3" s="14"/>
      <c r="G3" s="14"/>
      <c r="H3" s="14"/>
      <c r="I3" s="139" t="s">
        <v>15</v>
      </c>
      <c r="J3" s="140"/>
      <c r="K3" s="15"/>
      <c r="L3" s="16"/>
      <c r="M3" s="135"/>
      <c r="N3" s="136"/>
      <c r="O3" s="136"/>
      <c r="P3" s="136"/>
      <c r="Q3" s="137" t="s">
        <v>28</v>
      </c>
      <c r="R3" s="138"/>
      <c r="S3" s="141" t="s">
        <v>21</v>
      </c>
      <c r="T3" s="141"/>
      <c r="U3" s="141"/>
      <c r="V3" s="141"/>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62" t="s">
        <v>6</v>
      </c>
      <c r="C5" s="63" t="s">
        <v>7</v>
      </c>
      <c r="D5" s="63" t="s">
        <v>8</v>
      </c>
      <c r="E5" s="63" t="s">
        <v>0</v>
      </c>
      <c r="F5" s="63" t="s">
        <v>9</v>
      </c>
      <c r="G5" s="63">
        <v>120</v>
      </c>
      <c r="H5" s="64" t="s">
        <v>10</v>
      </c>
      <c r="I5" s="65">
        <v>10</v>
      </c>
      <c r="J5" s="66">
        <v>90</v>
      </c>
      <c r="K5" s="67" t="s">
        <v>13</v>
      </c>
      <c r="L5" s="10"/>
      <c r="M5" s="75">
        <v>20</v>
      </c>
      <c r="N5" s="76" t="s">
        <v>12</v>
      </c>
      <c r="O5" s="77">
        <v>500</v>
      </c>
      <c r="P5" s="77">
        <v>1000</v>
      </c>
      <c r="Q5" s="78">
        <v>1000</v>
      </c>
      <c r="R5" s="79">
        <v>1800</v>
      </c>
      <c r="S5" s="28">
        <f t="shared" ref="S5:S66" si="0">IF(ISBLANK(M5),G5,M5)</f>
        <v>20</v>
      </c>
      <c r="T5" s="29">
        <f t="shared" ref="T5" si="1">24*O5+P5</f>
        <v>13000</v>
      </c>
      <c r="U5" s="30">
        <f>I5</f>
        <v>10</v>
      </c>
      <c r="V5" s="30">
        <f>J5</f>
        <v>90</v>
      </c>
    </row>
    <row r="6" spans="1:22" ht="47.25" x14ac:dyDescent="0.25">
      <c r="A6" s="6">
        <v>2</v>
      </c>
      <c r="B6" s="33" t="s">
        <v>55</v>
      </c>
      <c r="C6" s="34" t="s">
        <v>62</v>
      </c>
      <c r="D6" s="34" t="s">
        <v>31</v>
      </c>
      <c r="E6" s="34" t="s">
        <v>32</v>
      </c>
      <c r="F6" s="34" t="s">
        <v>9</v>
      </c>
      <c r="G6" s="34">
        <v>150</v>
      </c>
      <c r="H6" s="35" t="s">
        <v>33</v>
      </c>
      <c r="I6" s="39">
        <v>5</v>
      </c>
      <c r="J6" s="36">
        <v>95</v>
      </c>
      <c r="K6" s="37"/>
      <c r="L6" s="10"/>
      <c r="M6" s="71"/>
      <c r="N6" s="72"/>
      <c r="O6" s="73"/>
      <c r="P6" s="73"/>
      <c r="Q6" s="111" t="s">
        <v>70</v>
      </c>
      <c r="R6" s="74"/>
      <c r="S6" s="58">
        <f t="shared" si="0"/>
        <v>150</v>
      </c>
      <c r="T6" s="31">
        <f t="shared" ref="T6:T66" si="2">24*O6+P6</f>
        <v>0</v>
      </c>
      <c r="U6" s="32">
        <f t="shared" ref="U6:U66" si="3">I6</f>
        <v>5</v>
      </c>
      <c r="V6" s="32">
        <f t="shared" ref="V6:V66" si="4">J6</f>
        <v>95</v>
      </c>
    </row>
    <row r="7" spans="1:22" ht="175.15" customHeight="1" x14ac:dyDescent="0.25">
      <c r="A7" s="6">
        <v>3</v>
      </c>
      <c r="B7" s="40" t="s">
        <v>54</v>
      </c>
      <c r="C7" s="41" t="s">
        <v>63</v>
      </c>
      <c r="D7" s="41" t="s">
        <v>31</v>
      </c>
      <c r="E7" s="41" t="s">
        <v>32</v>
      </c>
      <c r="F7" s="41" t="s">
        <v>9</v>
      </c>
      <c r="G7" s="41">
        <v>150</v>
      </c>
      <c r="H7" s="42" t="s">
        <v>33</v>
      </c>
      <c r="I7" s="43">
        <v>5</v>
      </c>
      <c r="J7" s="44">
        <v>95</v>
      </c>
      <c r="K7" s="45" t="s">
        <v>34</v>
      </c>
      <c r="L7" s="10"/>
      <c r="M7" s="68"/>
      <c r="N7" s="69"/>
      <c r="O7" s="70"/>
      <c r="P7" s="70"/>
      <c r="Q7" s="112" t="s">
        <v>70</v>
      </c>
      <c r="R7" s="80"/>
      <c r="S7" s="59">
        <f t="shared" si="0"/>
        <v>150</v>
      </c>
      <c r="T7" s="31">
        <f t="shared" si="2"/>
        <v>0</v>
      </c>
      <c r="U7" s="32">
        <f t="shared" si="3"/>
        <v>5</v>
      </c>
      <c r="V7" s="32">
        <f t="shared" si="4"/>
        <v>95</v>
      </c>
    </row>
    <row r="8" spans="1:22" ht="63" x14ac:dyDescent="0.25">
      <c r="A8" s="6">
        <v>4</v>
      </c>
      <c r="B8" s="48" t="s">
        <v>56</v>
      </c>
      <c r="C8" s="49" t="s">
        <v>64</v>
      </c>
      <c r="D8" s="49" t="s">
        <v>47</v>
      </c>
      <c r="E8" s="49" t="s">
        <v>35</v>
      </c>
      <c r="F8" s="34" t="s">
        <v>9</v>
      </c>
      <c r="G8" s="49">
        <v>150</v>
      </c>
      <c r="H8" s="50" t="s">
        <v>33</v>
      </c>
      <c r="I8" s="51">
        <v>5</v>
      </c>
      <c r="J8" s="52">
        <v>95</v>
      </c>
      <c r="K8" s="53"/>
      <c r="L8" s="10"/>
      <c r="M8" s="56"/>
      <c r="N8" s="54"/>
      <c r="O8" s="55"/>
      <c r="P8" s="55"/>
      <c r="Q8" s="111" t="s">
        <v>70</v>
      </c>
      <c r="R8" s="81"/>
      <c r="S8" s="58">
        <f t="shared" si="0"/>
        <v>150</v>
      </c>
      <c r="T8" s="31">
        <f t="shared" si="2"/>
        <v>0</v>
      </c>
      <c r="U8" s="32">
        <f t="shared" si="3"/>
        <v>5</v>
      </c>
      <c r="V8" s="32">
        <f t="shared" si="4"/>
        <v>95</v>
      </c>
    </row>
    <row r="9" spans="1:22" ht="184.15" customHeight="1" x14ac:dyDescent="0.25">
      <c r="A9" s="6">
        <v>5</v>
      </c>
      <c r="B9" s="91" t="s">
        <v>57</v>
      </c>
      <c r="C9" s="92" t="s">
        <v>65</v>
      </c>
      <c r="D9" s="92" t="s">
        <v>48</v>
      </c>
      <c r="E9" s="92" t="s">
        <v>35</v>
      </c>
      <c r="F9" s="41" t="s">
        <v>9</v>
      </c>
      <c r="G9" s="92">
        <v>150</v>
      </c>
      <c r="H9" s="93" t="s">
        <v>33</v>
      </c>
      <c r="I9" s="94">
        <v>5</v>
      </c>
      <c r="J9" s="95">
        <v>95</v>
      </c>
      <c r="K9" s="96" t="s">
        <v>34</v>
      </c>
      <c r="L9" s="10"/>
      <c r="M9" s="97"/>
      <c r="N9" s="98"/>
      <c r="O9" s="99"/>
      <c r="P9" s="99"/>
      <c r="Q9" s="112" t="s">
        <v>70</v>
      </c>
      <c r="R9" s="82"/>
      <c r="S9" s="58">
        <f t="shared" si="0"/>
        <v>150</v>
      </c>
      <c r="T9" s="31">
        <f t="shared" si="2"/>
        <v>0</v>
      </c>
      <c r="U9" s="32">
        <f t="shared" si="3"/>
        <v>5</v>
      </c>
      <c r="V9" s="32">
        <f t="shared" si="4"/>
        <v>95</v>
      </c>
    </row>
    <row r="10" spans="1:22" ht="78.75" x14ac:dyDescent="0.25">
      <c r="A10" s="6">
        <v>6</v>
      </c>
      <c r="B10" s="48" t="s">
        <v>36</v>
      </c>
      <c r="C10" s="49" t="s">
        <v>71</v>
      </c>
      <c r="D10" s="34" t="s">
        <v>49</v>
      </c>
      <c r="E10" s="49" t="s">
        <v>37</v>
      </c>
      <c r="F10" s="34" t="s">
        <v>38</v>
      </c>
      <c r="G10" s="49">
        <v>150</v>
      </c>
      <c r="H10" s="50" t="s">
        <v>33</v>
      </c>
      <c r="I10" s="51">
        <v>10</v>
      </c>
      <c r="J10" s="52">
        <v>90</v>
      </c>
      <c r="K10" s="37"/>
      <c r="L10" s="10"/>
      <c r="M10" s="56">
        <v>150</v>
      </c>
      <c r="N10" s="54" t="s">
        <v>12</v>
      </c>
      <c r="O10" s="55">
        <v>1809.4412500000001</v>
      </c>
      <c r="P10" s="55">
        <v>1500</v>
      </c>
      <c r="Q10" s="111" t="s">
        <v>70</v>
      </c>
      <c r="R10" s="81">
        <v>3727.0412499999998</v>
      </c>
      <c r="S10" s="58">
        <f t="shared" si="0"/>
        <v>150</v>
      </c>
      <c r="T10" s="31">
        <f t="shared" si="2"/>
        <v>44926.590000000004</v>
      </c>
      <c r="U10" s="32">
        <f t="shared" si="3"/>
        <v>10</v>
      </c>
      <c r="V10" s="32">
        <f t="shared" si="4"/>
        <v>90</v>
      </c>
    </row>
    <row r="11" spans="1:22" ht="78.75" x14ac:dyDescent="0.25">
      <c r="A11" s="6">
        <v>7</v>
      </c>
      <c r="B11" s="91" t="s">
        <v>58</v>
      </c>
      <c r="C11" s="92" t="s">
        <v>66</v>
      </c>
      <c r="D11" s="92" t="s">
        <v>50</v>
      </c>
      <c r="E11" s="92" t="s">
        <v>35</v>
      </c>
      <c r="F11" s="41" t="s">
        <v>9</v>
      </c>
      <c r="G11" s="92">
        <v>150</v>
      </c>
      <c r="H11" s="93" t="s">
        <v>39</v>
      </c>
      <c r="I11" s="94">
        <v>5</v>
      </c>
      <c r="J11" s="95">
        <v>95</v>
      </c>
      <c r="K11" s="96"/>
      <c r="L11" s="10"/>
      <c r="M11" s="97">
        <v>140</v>
      </c>
      <c r="N11" s="98" t="s">
        <v>12</v>
      </c>
      <c r="O11" s="99">
        <v>3727.0412499999998</v>
      </c>
      <c r="P11" s="99">
        <v>1500</v>
      </c>
      <c r="Q11" s="131">
        <v>1809.4412500000001</v>
      </c>
      <c r="R11" s="110"/>
      <c r="S11" s="58">
        <f t="shared" si="0"/>
        <v>140</v>
      </c>
      <c r="T11" s="31">
        <f t="shared" si="2"/>
        <v>90948.989999999991</v>
      </c>
      <c r="U11" s="32">
        <f t="shared" si="3"/>
        <v>5</v>
      </c>
      <c r="V11" s="32">
        <f t="shared" si="4"/>
        <v>95</v>
      </c>
    </row>
    <row r="12" spans="1:22" ht="178.15" customHeight="1" x14ac:dyDescent="0.25">
      <c r="A12" s="6">
        <v>8</v>
      </c>
      <c r="B12" s="33" t="s">
        <v>59</v>
      </c>
      <c r="C12" s="34" t="s">
        <v>67</v>
      </c>
      <c r="D12" s="34" t="s">
        <v>51</v>
      </c>
      <c r="E12" s="34" t="s">
        <v>35</v>
      </c>
      <c r="F12" s="34" t="s">
        <v>9</v>
      </c>
      <c r="G12" s="34">
        <v>150</v>
      </c>
      <c r="H12" s="35" t="s">
        <v>39</v>
      </c>
      <c r="I12" s="39">
        <v>5</v>
      </c>
      <c r="J12" s="36">
        <v>95</v>
      </c>
      <c r="K12" s="37" t="s">
        <v>40</v>
      </c>
      <c r="L12" s="10"/>
      <c r="M12" s="56"/>
      <c r="N12" s="54"/>
      <c r="O12" s="55"/>
      <c r="P12" s="55"/>
      <c r="Q12" s="61"/>
      <c r="R12" s="109"/>
      <c r="S12" s="58">
        <f t="shared" si="0"/>
        <v>150</v>
      </c>
      <c r="T12" s="31">
        <f t="shared" si="2"/>
        <v>0</v>
      </c>
      <c r="U12" s="32">
        <f t="shared" si="3"/>
        <v>5</v>
      </c>
      <c r="V12" s="32">
        <f t="shared" si="4"/>
        <v>95</v>
      </c>
    </row>
    <row r="13" spans="1:22" ht="94.5" x14ac:dyDescent="0.25">
      <c r="A13" s="6">
        <v>9</v>
      </c>
      <c r="B13" s="91" t="s">
        <v>60</v>
      </c>
      <c r="C13" s="92" t="s">
        <v>68</v>
      </c>
      <c r="D13" s="92" t="s">
        <v>41</v>
      </c>
      <c r="E13" s="92" t="s">
        <v>42</v>
      </c>
      <c r="F13" s="41" t="s">
        <v>9</v>
      </c>
      <c r="G13" s="92">
        <v>150</v>
      </c>
      <c r="H13" s="93" t="s">
        <v>33</v>
      </c>
      <c r="I13" s="94">
        <v>5</v>
      </c>
      <c r="J13" s="95">
        <v>95</v>
      </c>
      <c r="K13" s="96"/>
      <c r="L13" s="10"/>
      <c r="M13" s="97"/>
      <c r="N13" s="98"/>
      <c r="O13" s="99"/>
      <c r="P13" s="99"/>
      <c r="Q13" s="112" t="s">
        <v>70</v>
      </c>
      <c r="R13" s="82"/>
      <c r="S13" s="58">
        <f t="shared" si="0"/>
        <v>150</v>
      </c>
      <c r="T13" s="31">
        <f t="shared" si="2"/>
        <v>0</v>
      </c>
      <c r="U13" s="32">
        <f t="shared" si="3"/>
        <v>5</v>
      </c>
      <c r="V13" s="32">
        <f t="shared" si="4"/>
        <v>95</v>
      </c>
    </row>
    <row r="14" spans="1:22" ht="172.15" customHeight="1" x14ac:dyDescent="0.25">
      <c r="A14" s="6">
        <v>10</v>
      </c>
      <c r="B14" s="33" t="s">
        <v>61</v>
      </c>
      <c r="C14" s="34" t="s">
        <v>68</v>
      </c>
      <c r="D14" s="34" t="s">
        <v>41</v>
      </c>
      <c r="E14" s="34" t="s">
        <v>42</v>
      </c>
      <c r="F14" s="34" t="s">
        <v>9</v>
      </c>
      <c r="G14" s="34">
        <v>150</v>
      </c>
      <c r="H14" s="35" t="s">
        <v>33</v>
      </c>
      <c r="I14" s="39">
        <v>5</v>
      </c>
      <c r="J14" s="36">
        <v>95</v>
      </c>
      <c r="K14" s="37" t="s">
        <v>34</v>
      </c>
      <c r="L14" s="10"/>
      <c r="M14" s="56"/>
      <c r="N14" s="54"/>
      <c r="O14" s="55"/>
      <c r="P14" s="55"/>
      <c r="Q14" s="111" t="s">
        <v>70</v>
      </c>
      <c r="R14" s="81"/>
      <c r="S14" s="58">
        <f t="shared" si="0"/>
        <v>150</v>
      </c>
      <c r="T14" s="31">
        <f t="shared" si="2"/>
        <v>0</v>
      </c>
      <c r="U14" s="32">
        <f t="shared" si="3"/>
        <v>5</v>
      </c>
      <c r="V14" s="32">
        <f t="shared" si="4"/>
        <v>95</v>
      </c>
    </row>
    <row r="15" spans="1:22" ht="47.25" x14ac:dyDescent="0.25">
      <c r="A15" s="6">
        <v>11</v>
      </c>
      <c r="B15" s="100" t="s">
        <v>43</v>
      </c>
      <c r="C15" s="101" t="s">
        <v>69</v>
      </c>
      <c r="D15" s="92" t="s">
        <v>52</v>
      </c>
      <c r="E15" s="101" t="s">
        <v>44</v>
      </c>
      <c r="F15" s="41" t="s">
        <v>9</v>
      </c>
      <c r="G15" s="101">
        <v>150</v>
      </c>
      <c r="H15" s="102" t="s">
        <v>33</v>
      </c>
      <c r="I15" s="103">
        <v>5</v>
      </c>
      <c r="J15" s="104">
        <v>95</v>
      </c>
      <c r="K15" s="96"/>
      <c r="L15" s="10"/>
      <c r="M15" s="97"/>
      <c r="N15" s="98"/>
      <c r="O15" s="99"/>
      <c r="P15" s="99"/>
      <c r="Q15" s="112" t="s">
        <v>70</v>
      </c>
      <c r="R15" s="83"/>
      <c r="S15" s="58">
        <f t="shared" si="0"/>
        <v>150</v>
      </c>
      <c r="T15" s="31">
        <f t="shared" si="2"/>
        <v>0</v>
      </c>
      <c r="U15" s="32">
        <f t="shared" si="3"/>
        <v>5</v>
      </c>
      <c r="V15" s="32">
        <f t="shared" si="4"/>
        <v>95</v>
      </c>
    </row>
    <row r="16" spans="1:22" ht="110.25" x14ac:dyDescent="0.25">
      <c r="A16" s="6">
        <v>12</v>
      </c>
      <c r="B16" s="33" t="s">
        <v>45</v>
      </c>
      <c r="C16" s="34" t="s">
        <v>72</v>
      </c>
      <c r="D16" s="34" t="s">
        <v>53</v>
      </c>
      <c r="E16" s="34" t="s">
        <v>44</v>
      </c>
      <c r="F16" s="34" t="s">
        <v>9</v>
      </c>
      <c r="G16" s="34">
        <v>150</v>
      </c>
      <c r="H16" s="35" t="s">
        <v>33</v>
      </c>
      <c r="I16" s="39">
        <v>5</v>
      </c>
      <c r="J16" s="36">
        <v>95</v>
      </c>
      <c r="K16" s="37"/>
      <c r="L16" s="10"/>
      <c r="M16" s="56"/>
      <c r="N16" s="54"/>
      <c r="O16" s="55"/>
      <c r="P16" s="55"/>
      <c r="Q16" s="111" t="s">
        <v>70</v>
      </c>
      <c r="R16" s="81"/>
      <c r="S16" s="58">
        <f t="shared" si="0"/>
        <v>150</v>
      </c>
      <c r="T16" s="31">
        <f t="shared" si="2"/>
        <v>0</v>
      </c>
      <c r="U16" s="32">
        <f t="shared" si="3"/>
        <v>5</v>
      </c>
      <c r="V16" s="32">
        <f t="shared" si="4"/>
        <v>95</v>
      </c>
    </row>
    <row r="17" spans="1:22" ht="175.9" customHeight="1" x14ac:dyDescent="0.25">
      <c r="A17" s="6">
        <v>13</v>
      </c>
      <c r="B17" s="100" t="s">
        <v>46</v>
      </c>
      <c r="C17" s="92" t="s">
        <v>246</v>
      </c>
      <c r="D17" s="92" t="s">
        <v>53</v>
      </c>
      <c r="E17" s="92" t="s">
        <v>44</v>
      </c>
      <c r="F17" s="41" t="s">
        <v>9</v>
      </c>
      <c r="G17" s="92">
        <v>150</v>
      </c>
      <c r="H17" s="93" t="s">
        <v>33</v>
      </c>
      <c r="I17" s="94">
        <v>5</v>
      </c>
      <c r="J17" s="95">
        <v>95</v>
      </c>
      <c r="K17" s="96" t="s">
        <v>34</v>
      </c>
      <c r="L17" s="10"/>
      <c r="M17" s="97"/>
      <c r="N17" s="98"/>
      <c r="O17" s="99"/>
      <c r="P17" s="99"/>
      <c r="Q17" s="112" t="s">
        <v>70</v>
      </c>
      <c r="R17" s="83"/>
      <c r="S17" s="58">
        <f t="shared" si="0"/>
        <v>150</v>
      </c>
      <c r="T17" s="31">
        <f t="shared" si="2"/>
        <v>0</v>
      </c>
      <c r="U17" s="32">
        <f t="shared" si="3"/>
        <v>5</v>
      </c>
      <c r="V17" s="32">
        <f t="shared" si="4"/>
        <v>95</v>
      </c>
    </row>
    <row r="18" spans="1:22" ht="126" x14ac:dyDescent="0.25">
      <c r="A18" s="6">
        <v>14</v>
      </c>
      <c r="B18" s="33" t="s">
        <v>74</v>
      </c>
      <c r="C18" s="34" t="s">
        <v>75</v>
      </c>
      <c r="D18" s="34" t="s">
        <v>76</v>
      </c>
      <c r="E18" s="34" t="s">
        <v>77</v>
      </c>
      <c r="F18" s="34" t="s">
        <v>38</v>
      </c>
      <c r="G18" s="34">
        <v>150</v>
      </c>
      <c r="H18" s="35" t="s">
        <v>78</v>
      </c>
      <c r="I18" s="39">
        <v>5</v>
      </c>
      <c r="J18" s="36">
        <v>95</v>
      </c>
      <c r="K18" s="37"/>
      <c r="L18" s="10"/>
      <c r="M18" s="114"/>
      <c r="N18" s="115"/>
      <c r="O18" s="115"/>
      <c r="P18" s="116">
        <v>0</v>
      </c>
      <c r="Q18" s="113"/>
      <c r="R18" s="117"/>
      <c r="S18" s="58">
        <f t="shared" si="0"/>
        <v>150</v>
      </c>
      <c r="T18" s="31">
        <f t="shared" si="2"/>
        <v>0</v>
      </c>
      <c r="U18" s="32">
        <f t="shared" si="3"/>
        <v>5</v>
      </c>
      <c r="V18" s="32">
        <f t="shared" si="4"/>
        <v>95</v>
      </c>
    </row>
    <row r="19" spans="1:22" ht="204.75" x14ac:dyDescent="0.25">
      <c r="A19" s="6">
        <v>15</v>
      </c>
      <c r="B19" s="40" t="s">
        <v>79</v>
      </c>
      <c r="C19" s="41" t="s">
        <v>75</v>
      </c>
      <c r="D19" s="41" t="s">
        <v>76</v>
      </c>
      <c r="E19" s="41" t="s">
        <v>77</v>
      </c>
      <c r="F19" s="41" t="s">
        <v>38</v>
      </c>
      <c r="G19" s="41">
        <v>150</v>
      </c>
      <c r="H19" s="42" t="s">
        <v>78</v>
      </c>
      <c r="I19" s="43">
        <v>5</v>
      </c>
      <c r="J19" s="44">
        <v>95</v>
      </c>
      <c r="K19" s="45" t="s">
        <v>80</v>
      </c>
      <c r="L19" s="10"/>
      <c r="M19" s="68"/>
      <c r="N19" s="69"/>
      <c r="O19" s="70"/>
      <c r="P19" s="70">
        <v>0</v>
      </c>
      <c r="Q19" s="118"/>
      <c r="R19" s="119"/>
      <c r="S19" s="59">
        <f t="shared" si="0"/>
        <v>150</v>
      </c>
      <c r="T19" s="31">
        <f t="shared" si="2"/>
        <v>0</v>
      </c>
      <c r="U19" s="32">
        <f t="shared" si="3"/>
        <v>5</v>
      </c>
      <c r="V19" s="32">
        <f t="shared" si="4"/>
        <v>95</v>
      </c>
    </row>
    <row r="20" spans="1:22" ht="47.25" x14ac:dyDescent="0.25">
      <c r="A20" s="6">
        <v>16</v>
      </c>
      <c r="B20" s="48" t="s">
        <v>81</v>
      </c>
      <c r="C20" s="49" t="s">
        <v>82</v>
      </c>
      <c r="D20" s="49" t="s">
        <v>83</v>
      </c>
      <c r="E20" s="49" t="s">
        <v>84</v>
      </c>
      <c r="F20" s="49" t="s">
        <v>38</v>
      </c>
      <c r="G20" s="49">
        <v>150</v>
      </c>
      <c r="H20" s="50" t="s">
        <v>10</v>
      </c>
      <c r="I20" s="51">
        <v>5</v>
      </c>
      <c r="J20" s="52">
        <v>95</v>
      </c>
      <c r="K20" s="53"/>
      <c r="L20" s="10"/>
      <c r="M20" s="56">
        <v>145</v>
      </c>
      <c r="N20" s="54" t="s">
        <v>12</v>
      </c>
      <c r="O20" s="55">
        <v>852.05124999999987</v>
      </c>
      <c r="P20" s="55">
        <v>1000</v>
      </c>
      <c r="Q20" s="61">
        <v>1710.74125</v>
      </c>
      <c r="R20" s="81">
        <v>3727.0412499999998</v>
      </c>
      <c r="S20" s="58">
        <f t="shared" si="0"/>
        <v>145</v>
      </c>
      <c r="T20" s="31">
        <f t="shared" si="2"/>
        <v>21449.229999999996</v>
      </c>
      <c r="U20" s="32">
        <f t="shared" si="3"/>
        <v>5</v>
      </c>
      <c r="V20" s="32">
        <f t="shared" si="4"/>
        <v>95</v>
      </c>
    </row>
    <row r="21" spans="1:22" ht="63" x14ac:dyDescent="0.25">
      <c r="A21" s="6">
        <v>17</v>
      </c>
      <c r="B21" s="91" t="s">
        <v>85</v>
      </c>
      <c r="C21" s="92" t="s">
        <v>86</v>
      </c>
      <c r="D21" s="92" t="s">
        <v>87</v>
      </c>
      <c r="E21" s="92" t="s">
        <v>88</v>
      </c>
      <c r="F21" s="92" t="s">
        <v>9</v>
      </c>
      <c r="G21" s="92">
        <v>150</v>
      </c>
      <c r="H21" s="93" t="s">
        <v>78</v>
      </c>
      <c r="I21" s="94">
        <v>5</v>
      </c>
      <c r="J21" s="95">
        <v>95</v>
      </c>
      <c r="K21" s="96"/>
      <c r="L21" s="10"/>
      <c r="M21" s="97"/>
      <c r="N21" s="98"/>
      <c r="O21" s="99"/>
      <c r="P21" s="99">
        <v>0</v>
      </c>
      <c r="Q21" s="60"/>
      <c r="R21" s="119"/>
      <c r="S21" s="58">
        <f t="shared" si="0"/>
        <v>150</v>
      </c>
      <c r="T21" s="31">
        <f t="shared" si="2"/>
        <v>0</v>
      </c>
      <c r="U21" s="32">
        <f t="shared" si="3"/>
        <v>5</v>
      </c>
      <c r="V21" s="32">
        <f t="shared" si="4"/>
        <v>95</v>
      </c>
    </row>
    <row r="22" spans="1:22" ht="78.75" x14ac:dyDescent="0.25">
      <c r="A22" s="6">
        <v>18</v>
      </c>
      <c r="B22" s="48" t="s">
        <v>89</v>
      </c>
      <c r="C22" s="49" t="s">
        <v>90</v>
      </c>
      <c r="D22" s="34" t="s">
        <v>91</v>
      </c>
      <c r="E22" s="49" t="s">
        <v>92</v>
      </c>
      <c r="F22" s="49" t="s">
        <v>38</v>
      </c>
      <c r="G22" s="49">
        <v>150</v>
      </c>
      <c r="H22" s="50" t="s">
        <v>33</v>
      </c>
      <c r="I22" s="51">
        <v>5</v>
      </c>
      <c r="J22" s="52">
        <v>95</v>
      </c>
      <c r="K22" s="37"/>
      <c r="L22" s="10"/>
      <c r="M22" s="56">
        <v>120</v>
      </c>
      <c r="N22" s="54" t="s">
        <v>12</v>
      </c>
      <c r="O22" s="55">
        <v>1268.0012499999998</v>
      </c>
      <c r="P22" s="55">
        <v>350</v>
      </c>
      <c r="Q22" s="111" t="s">
        <v>70</v>
      </c>
      <c r="R22" s="81">
        <v>3169.3862499999996</v>
      </c>
      <c r="S22" s="58">
        <f t="shared" si="0"/>
        <v>120</v>
      </c>
      <c r="T22" s="31">
        <f t="shared" si="2"/>
        <v>30782.029999999995</v>
      </c>
      <c r="U22" s="32">
        <f t="shared" si="3"/>
        <v>5</v>
      </c>
      <c r="V22" s="32">
        <f t="shared" si="4"/>
        <v>95</v>
      </c>
    </row>
    <row r="23" spans="1:22" ht="78.75" x14ac:dyDescent="0.25">
      <c r="A23" s="6">
        <v>19</v>
      </c>
      <c r="B23" s="91" t="s">
        <v>93</v>
      </c>
      <c r="C23" s="92" t="s">
        <v>94</v>
      </c>
      <c r="D23" s="92" t="s">
        <v>95</v>
      </c>
      <c r="E23" s="92" t="s">
        <v>96</v>
      </c>
      <c r="F23" s="92" t="s">
        <v>38</v>
      </c>
      <c r="G23" s="92">
        <v>150</v>
      </c>
      <c r="H23" s="93" t="s">
        <v>33</v>
      </c>
      <c r="I23" s="94">
        <v>5</v>
      </c>
      <c r="J23" s="95">
        <v>95</v>
      </c>
      <c r="K23" s="96"/>
      <c r="L23" s="10"/>
      <c r="M23" s="97">
        <v>120</v>
      </c>
      <c r="N23" s="98" t="s">
        <v>12</v>
      </c>
      <c r="O23" s="99">
        <v>830.90124999999989</v>
      </c>
      <c r="P23" s="99">
        <v>250</v>
      </c>
      <c r="Q23" s="112" t="s">
        <v>70</v>
      </c>
      <c r="R23" s="82">
        <v>2232.4412499999999</v>
      </c>
      <c r="S23" s="58">
        <f t="shared" si="0"/>
        <v>120</v>
      </c>
      <c r="T23" s="31">
        <f t="shared" si="2"/>
        <v>20191.629999999997</v>
      </c>
      <c r="U23" s="32">
        <f t="shared" si="3"/>
        <v>5</v>
      </c>
      <c r="V23" s="32">
        <f t="shared" si="4"/>
        <v>95</v>
      </c>
    </row>
    <row r="24" spans="1:22" ht="94.5" x14ac:dyDescent="0.25">
      <c r="A24" s="6">
        <v>20</v>
      </c>
      <c r="B24" s="33" t="s">
        <v>97</v>
      </c>
      <c r="C24" s="34" t="s">
        <v>98</v>
      </c>
      <c r="D24" s="34" t="s">
        <v>95</v>
      </c>
      <c r="E24" s="34" t="s">
        <v>99</v>
      </c>
      <c r="F24" s="34" t="s">
        <v>38</v>
      </c>
      <c r="G24" s="34">
        <v>150</v>
      </c>
      <c r="H24" s="35" t="s">
        <v>33</v>
      </c>
      <c r="I24" s="39">
        <v>5</v>
      </c>
      <c r="J24" s="36">
        <v>95</v>
      </c>
      <c r="K24" s="37"/>
      <c r="L24" s="10"/>
      <c r="M24" s="56"/>
      <c r="N24" s="54"/>
      <c r="O24" s="55"/>
      <c r="P24" s="55">
        <v>0</v>
      </c>
      <c r="Q24" s="111" t="s">
        <v>70</v>
      </c>
      <c r="R24" s="81"/>
      <c r="S24" s="58">
        <f t="shared" si="0"/>
        <v>150</v>
      </c>
      <c r="T24" s="31">
        <f t="shared" si="2"/>
        <v>0</v>
      </c>
      <c r="U24" s="32">
        <f t="shared" si="3"/>
        <v>5</v>
      </c>
      <c r="V24" s="32">
        <f t="shared" si="4"/>
        <v>95</v>
      </c>
    </row>
    <row r="25" spans="1:22" ht="94.5" x14ac:dyDescent="0.25">
      <c r="A25" s="6">
        <v>21</v>
      </c>
      <c r="B25" s="91" t="s">
        <v>100</v>
      </c>
      <c r="C25" s="92" t="s">
        <v>101</v>
      </c>
      <c r="D25" s="92" t="s">
        <v>102</v>
      </c>
      <c r="E25" s="92" t="s">
        <v>103</v>
      </c>
      <c r="F25" s="92" t="s">
        <v>9</v>
      </c>
      <c r="G25" s="92">
        <v>150</v>
      </c>
      <c r="H25" s="93" t="s">
        <v>104</v>
      </c>
      <c r="I25" s="94">
        <v>5</v>
      </c>
      <c r="J25" s="95">
        <v>95</v>
      </c>
      <c r="K25" s="96"/>
      <c r="L25" s="10"/>
      <c r="M25" s="97"/>
      <c r="N25" s="98"/>
      <c r="O25" s="99"/>
      <c r="P25" s="99">
        <v>0</v>
      </c>
      <c r="Q25" s="60"/>
      <c r="R25" s="82"/>
      <c r="S25" s="58">
        <f t="shared" si="0"/>
        <v>150</v>
      </c>
      <c r="T25" s="31">
        <f t="shared" si="2"/>
        <v>0</v>
      </c>
      <c r="U25" s="32">
        <f t="shared" si="3"/>
        <v>5</v>
      </c>
      <c r="V25" s="32">
        <f t="shared" si="4"/>
        <v>95</v>
      </c>
    </row>
    <row r="26" spans="1:22" ht="94.5" x14ac:dyDescent="0.25">
      <c r="A26" s="6">
        <v>22</v>
      </c>
      <c r="B26" s="33" t="s">
        <v>105</v>
      </c>
      <c r="C26" s="34" t="s">
        <v>106</v>
      </c>
      <c r="D26" s="34" t="s">
        <v>107</v>
      </c>
      <c r="E26" s="34" t="s">
        <v>108</v>
      </c>
      <c r="F26" s="34" t="s">
        <v>9</v>
      </c>
      <c r="G26" s="34">
        <v>150</v>
      </c>
      <c r="H26" s="35" t="s">
        <v>33</v>
      </c>
      <c r="I26" s="39">
        <v>20</v>
      </c>
      <c r="J26" s="36">
        <v>80</v>
      </c>
      <c r="K26" s="37"/>
      <c r="L26" s="10"/>
      <c r="M26" s="56">
        <v>120</v>
      </c>
      <c r="N26" s="54" t="s">
        <v>12</v>
      </c>
      <c r="O26" s="55">
        <v>1268.0012499999998</v>
      </c>
      <c r="P26" s="55">
        <v>350</v>
      </c>
      <c r="Q26" s="111" t="s">
        <v>70</v>
      </c>
      <c r="R26" s="81">
        <v>3169.3862499999996</v>
      </c>
      <c r="S26" s="58">
        <f t="shared" si="0"/>
        <v>120</v>
      </c>
      <c r="T26" s="31">
        <f t="shared" si="2"/>
        <v>30782.029999999995</v>
      </c>
      <c r="U26" s="32">
        <f t="shared" si="3"/>
        <v>20</v>
      </c>
      <c r="V26" s="32">
        <f t="shared" si="4"/>
        <v>80</v>
      </c>
    </row>
    <row r="27" spans="1:22" ht="78.75" x14ac:dyDescent="0.25">
      <c r="A27" s="6">
        <v>23</v>
      </c>
      <c r="B27" s="100" t="s">
        <v>109</v>
      </c>
      <c r="C27" s="101" t="s">
        <v>110</v>
      </c>
      <c r="D27" s="92" t="s">
        <v>111</v>
      </c>
      <c r="E27" s="101" t="s">
        <v>112</v>
      </c>
      <c r="F27" s="101" t="s">
        <v>38</v>
      </c>
      <c r="G27" s="101">
        <v>150</v>
      </c>
      <c r="H27" s="102" t="s">
        <v>10</v>
      </c>
      <c r="I27" s="103">
        <v>5</v>
      </c>
      <c r="J27" s="104">
        <v>95</v>
      </c>
      <c r="K27" s="96"/>
      <c r="L27" s="10"/>
      <c r="M27" s="97">
        <v>120</v>
      </c>
      <c r="N27" s="98" t="s">
        <v>12</v>
      </c>
      <c r="O27" s="99">
        <v>647.60124999999994</v>
      </c>
      <c r="P27" s="99">
        <v>650</v>
      </c>
      <c r="Q27" s="120">
        <v>1036.7612499999998</v>
      </c>
      <c r="R27" s="83">
        <v>2446.76125</v>
      </c>
      <c r="S27" s="58">
        <f t="shared" si="0"/>
        <v>120</v>
      </c>
      <c r="T27" s="31">
        <f t="shared" si="2"/>
        <v>16192.429999999998</v>
      </c>
      <c r="U27" s="32">
        <f t="shared" si="3"/>
        <v>5</v>
      </c>
      <c r="V27" s="32">
        <f t="shared" si="4"/>
        <v>95</v>
      </c>
    </row>
    <row r="28" spans="1:22" ht="110.25" x14ac:dyDescent="0.25">
      <c r="A28" s="6">
        <v>24</v>
      </c>
      <c r="B28" s="33" t="s">
        <v>113</v>
      </c>
      <c r="C28" s="34" t="s">
        <v>114</v>
      </c>
      <c r="D28" s="34" t="s">
        <v>115</v>
      </c>
      <c r="E28" s="34" t="s">
        <v>116</v>
      </c>
      <c r="F28" s="34" t="s">
        <v>38</v>
      </c>
      <c r="G28" s="34">
        <v>150</v>
      </c>
      <c r="H28" s="35" t="s">
        <v>33</v>
      </c>
      <c r="I28" s="39">
        <v>5</v>
      </c>
      <c r="J28" s="36">
        <v>95</v>
      </c>
      <c r="K28" s="37" t="s">
        <v>117</v>
      </c>
      <c r="L28" s="10"/>
      <c r="M28" s="56">
        <v>120</v>
      </c>
      <c r="N28" s="54" t="s">
        <v>12</v>
      </c>
      <c r="O28" s="55">
        <v>2945.9012500000003</v>
      </c>
      <c r="P28" s="55">
        <v>815</v>
      </c>
      <c r="Q28" s="111" t="s">
        <v>70</v>
      </c>
      <c r="R28" s="81">
        <v>6465.2612500000005</v>
      </c>
      <c r="S28" s="58">
        <f t="shared" si="0"/>
        <v>120</v>
      </c>
      <c r="T28" s="31">
        <f t="shared" si="2"/>
        <v>71516.63</v>
      </c>
      <c r="U28" s="32">
        <f t="shared" si="3"/>
        <v>5</v>
      </c>
      <c r="V28" s="32">
        <f t="shared" si="4"/>
        <v>95</v>
      </c>
    </row>
    <row r="29" spans="1:22" ht="270" customHeight="1" x14ac:dyDescent="0.25">
      <c r="A29" s="6">
        <v>25</v>
      </c>
      <c r="B29" s="100" t="s">
        <v>118</v>
      </c>
      <c r="C29" s="92" t="s">
        <v>114</v>
      </c>
      <c r="D29" s="92" t="s">
        <v>119</v>
      </c>
      <c r="E29" s="92" t="s">
        <v>116</v>
      </c>
      <c r="F29" s="92" t="s">
        <v>38</v>
      </c>
      <c r="G29" s="92">
        <v>150</v>
      </c>
      <c r="H29" s="93" t="s">
        <v>33</v>
      </c>
      <c r="I29" s="94">
        <v>5</v>
      </c>
      <c r="J29" s="95">
        <v>95</v>
      </c>
      <c r="K29" s="96" t="s">
        <v>120</v>
      </c>
      <c r="L29" s="10"/>
      <c r="M29" s="97">
        <v>150</v>
      </c>
      <c r="N29" s="98" t="s">
        <v>12</v>
      </c>
      <c r="O29" s="99">
        <v>5201.9012499999999</v>
      </c>
      <c r="P29" s="99">
        <v>880</v>
      </c>
      <c r="Q29" s="112" t="s">
        <v>70</v>
      </c>
      <c r="R29" s="83">
        <v>7875.2612499999996</v>
      </c>
      <c r="S29" s="58">
        <f t="shared" si="0"/>
        <v>150</v>
      </c>
      <c r="T29" s="31">
        <f t="shared" si="2"/>
        <v>125725.63</v>
      </c>
      <c r="U29" s="32">
        <f t="shared" si="3"/>
        <v>5</v>
      </c>
      <c r="V29" s="32">
        <f t="shared" si="4"/>
        <v>95</v>
      </c>
    </row>
    <row r="30" spans="1:22" ht="36.4" customHeight="1" x14ac:dyDescent="0.25">
      <c r="A30" s="6">
        <v>26</v>
      </c>
      <c r="B30" s="33" t="s">
        <v>121</v>
      </c>
      <c r="C30" s="34" t="s">
        <v>122</v>
      </c>
      <c r="D30" s="34" t="s">
        <v>123</v>
      </c>
      <c r="E30" s="34" t="s">
        <v>124</v>
      </c>
      <c r="F30" s="34" t="s">
        <v>38</v>
      </c>
      <c r="G30" s="34">
        <v>150</v>
      </c>
      <c r="H30" s="35" t="s">
        <v>33</v>
      </c>
      <c r="I30" s="39">
        <v>5</v>
      </c>
      <c r="J30" s="36">
        <v>95</v>
      </c>
      <c r="K30" s="37"/>
      <c r="L30" s="10"/>
      <c r="M30" s="56">
        <v>150</v>
      </c>
      <c r="N30" s="54" t="s">
        <v>12</v>
      </c>
      <c r="O30" s="55">
        <v>830.90124999999989</v>
      </c>
      <c r="P30" s="55">
        <v>12750</v>
      </c>
      <c r="Q30" s="111" t="s">
        <v>70</v>
      </c>
      <c r="R30" s="81">
        <v>2232.4412499999999</v>
      </c>
      <c r="S30" s="58">
        <f t="shared" si="0"/>
        <v>150</v>
      </c>
      <c r="T30" s="31">
        <f t="shared" si="2"/>
        <v>32691.629999999997</v>
      </c>
      <c r="U30" s="32">
        <f t="shared" si="3"/>
        <v>5</v>
      </c>
      <c r="V30" s="32">
        <f t="shared" si="4"/>
        <v>95</v>
      </c>
    </row>
    <row r="31" spans="1:22" ht="110.25" x14ac:dyDescent="0.25">
      <c r="A31" s="6">
        <v>27</v>
      </c>
      <c r="B31" s="91" t="s">
        <v>125</v>
      </c>
      <c r="C31" s="92" t="s">
        <v>126</v>
      </c>
      <c r="D31" s="92" t="s">
        <v>127</v>
      </c>
      <c r="E31" s="92" t="s">
        <v>128</v>
      </c>
      <c r="F31" s="92" t="s">
        <v>38</v>
      </c>
      <c r="G31" s="92">
        <v>150</v>
      </c>
      <c r="H31" s="93" t="s">
        <v>33</v>
      </c>
      <c r="I31" s="94">
        <v>5</v>
      </c>
      <c r="J31" s="95">
        <v>95</v>
      </c>
      <c r="K31" s="96"/>
      <c r="L31" s="10"/>
      <c r="M31" s="97">
        <v>140</v>
      </c>
      <c r="N31" s="98" t="s">
        <v>12</v>
      </c>
      <c r="O31" s="99">
        <v>1253.9012499999999</v>
      </c>
      <c r="P31" s="99">
        <v>5750</v>
      </c>
      <c r="Q31" s="112" t="s">
        <v>70</v>
      </c>
      <c r="R31" s="82">
        <v>3169.3862499999996</v>
      </c>
      <c r="S31" s="58">
        <f t="shared" si="0"/>
        <v>140</v>
      </c>
      <c r="T31" s="31">
        <f t="shared" si="2"/>
        <v>35843.629999999997</v>
      </c>
      <c r="U31" s="32">
        <f t="shared" si="3"/>
        <v>5</v>
      </c>
      <c r="V31" s="32">
        <f t="shared" si="4"/>
        <v>95</v>
      </c>
    </row>
    <row r="32" spans="1:22" ht="78.75" x14ac:dyDescent="0.25">
      <c r="A32" s="6">
        <v>28</v>
      </c>
      <c r="B32" s="33" t="s">
        <v>129</v>
      </c>
      <c r="C32" s="34" t="s">
        <v>130</v>
      </c>
      <c r="D32" s="34" t="s">
        <v>131</v>
      </c>
      <c r="E32" s="34" t="s">
        <v>132</v>
      </c>
      <c r="F32" s="34" t="s">
        <v>38</v>
      </c>
      <c r="G32" s="34">
        <v>150</v>
      </c>
      <c r="H32" s="35" t="s">
        <v>33</v>
      </c>
      <c r="I32" s="39">
        <v>5</v>
      </c>
      <c r="J32" s="36">
        <v>95</v>
      </c>
      <c r="K32" s="37"/>
      <c r="L32" s="10"/>
      <c r="M32" s="56"/>
      <c r="N32" s="54"/>
      <c r="O32" s="55"/>
      <c r="P32" s="55">
        <v>0</v>
      </c>
      <c r="Q32" s="111" t="s">
        <v>70</v>
      </c>
      <c r="R32" s="105"/>
      <c r="S32" s="58">
        <f t="shared" si="0"/>
        <v>150</v>
      </c>
      <c r="T32" s="31">
        <f t="shared" si="2"/>
        <v>0</v>
      </c>
      <c r="U32" s="32">
        <f t="shared" si="3"/>
        <v>5</v>
      </c>
      <c r="V32" s="32">
        <f t="shared" si="4"/>
        <v>95</v>
      </c>
    </row>
    <row r="33" spans="1:22" ht="78.75" x14ac:dyDescent="0.25">
      <c r="A33" s="6">
        <v>29</v>
      </c>
      <c r="B33" s="40" t="s">
        <v>133</v>
      </c>
      <c r="C33" s="41" t="s">
        <v>134</v>
      </c>
      <c r="D33" s="41" t="s">
        <v>95</v>
      </c>
      <c r="E33" s="41" t="s">
        <v>135</v>
      </c>
      <c r="F33" s="41" t="s">
        <v>38</v>
      </c>
      <c r="G33" s="41">
        <v>150</v>
      </c>
      <c r="H33" s="42" t="s">
        <v>10</v>
      </c>
      <c r="I33" s="43">
        <v>5</v>
      </c>
      <c r="J33" s="44">
        <v>95</v>
      </c>
      <c r="K33" s="45"/>
      <c r="L33" s="10"/>
      <c r="M33" s="97">
        <v>140</v>
      </c>
      <c r="N33" s="98" t="s">
        <v>12</v>
      </c>
      <c r="O33" s="99">
        <v>852.05124999999987</v>
      </c>
      <c r="P33" s="99">
        <v>150</v>
      </c>
      <c r="Q33" s="84">
        <v>1710.74125</v>
      </c>
      <c r="R33" s="106">
        <v>3727.0412499999998</v>
      </c>
      <c r="S33" s="58">
        <f t="shared" si="0"/>
        <v>140</v>
      </c>
      <c r="T33" s="31">
        <f t="shared" si="2"/>
        <v>20599.229999999996</v>
      </c>
      <c r="U33" s="32">
        <f t="shared" si="3"/>
        <v>5</v>
      </c>
      <c r="V33" s="32">
        <f t="shared" si="4"/>
        <v>95</v>
      </c>
    </row>
    <row r="34" spans="1:22" ht="78.75" x14ac:dyDescent="0.25">
      <c r="A34" s="6">
        <v>30</v>
      </c>
      <c r="B34" s="33" t="s">
        <v>133</v>
      </c>
      <c r="C34" s="34" t="s">
        <v>136</v>
      </c>
      <c r="D34" s="34" t="s">
        <v>111</v>
      </c>
      <c r="E34" s="34" t="s">
        <v>135</v>
      </c>
      <c r="F34" s="34" t="s">
        <v>38</v>
      </c>
      <c r="G34" s="34">
        <v>150</v>
      </c>
      <c r="H34" s="35" t="s">
        <v>33</v>
      </c>
      <c r="I34" s="39">
        <v>5</v>
      </c>
      <c r="J34" s="36">
        <v>95</v>
      </c>
      <c r="K34" s="37"/>
      <c r="L34" s="10"/>
      <c r="M34" s="56">
        <v>140</v>
      </c>
      <c r="N34" s="54" t="s">
        <v>12</v>
      </c>
      <c r="O34" s="55">
        <v>1710.74125</v>
      </c>
      <c r="P34" s="55">
        <v>1500</v>
      </c>
      <c r="Q34" s="111" t="s">
        <v>70</v>
      </c>
      <c r="R34" s="107">
        <v>3727.0412499999998</v>
      </c>
      <c r="S34" s="58">
        <f t="shared" si="0"/>
        <v>140</v>
      </c>
      <c r="T34" s="31">
        <f t="shared" si="2"/>
        <v>42557.79</v>
      </c>
      <c r="U34" s="32">
        <f t="shared" si="3"/>
        <v>5</v>
      </c>
      <c r="V34" s="32">
        <f t="shared" si="4"/>
        <v>95</v>
      </c>
    </row>
    <row r="35" spans="1:22" ht="63" x14ac:dyDescent="0.25">
      <c r="A35" s="6">
        <v>31</v>
      </c>
      <c r="B35" s="40" t="s">
        <v>137</v>
      </c>
      <c r="C35" s="121" t="s">
        <v>138</v>
      </c>
      <c r="D35" s="41" t="s">
        <v>139</v>
      </c>
      <c r="E35" s="41" t="s">
        <v>140</v>
      </c>
      <c r="F35" s="41" t="s">
        <v>9</v>
      </c>
      <c r="G35" s="41">
        <v>150</v>
      </c>
      <c r="H35" s="42" t="s">
        <v>33</v>
      </c>
      <c r="I35" s="43">
        <v>5</v>
      </c>
      <c r="J35" s="44">
        <v>95</v>
      </c>
      <c r="K35" s="45"/>
      <c r="L35" s="10"/>
      <c r="M35" s="97">
        <v>140</v>
      </c>
      <c r="N35" s="98" t="s">
        <v>12</v>
      </c>
      <c r="O35" s="99">
        <v>1710.74125</v>
      </c>
      <c r="P35" s="99">
        <v>1500</v>
      </c>
      <c r="Q35" s="112" t="s">
        <v>70</v>
      </c>
      <c r="R35" s="106">
        <v>4009.0412499999998</v>
      </c>
      <c r="S35" s="58">
        <f t="shared" si="0"/>
        <v>140</v>
      </c>
      <c r="T35" s="31">
        <f t="shared" si="2"/>
        <v>42557.79</v>
      </c>
      <c r="U35" s="32">
        <f t="shared" si="3"/>
        <v>5</v>
      </c>
      <c r="V35" s="32">
        <f t="shared" si="4"/>
        <v>95</v>
      </c>
    </row>
    <row r="36" spans="1:22" ht="172.9" customHeight="1" x14ac:dyDescent="0.25">
      <c r="A36" s="6">
        <v>32</v>
      </c>
      <c r="B36" s="33" t="s">
        <v>141</v>
      </c>
      <c r="C36" s="49" t="s">
        <v>142</v>
      </c>
      <c r="D36" s="34" t="s">
        <v>143</v>
      </c>
      <c r="E36" s="34" t="s">
        <v>140</v>
      </c>
      <c r="F36" s="34" t="s">
        <v>9</v>
      </c>
      <c r="G36" s="34">
        <v>150</v>
      </c>
      <c r="H36" s="35" t="s">
        <v>33</v>
      </c>
      <c r="I36" s="39">
        <v>5</v>
      </c>
      <c r="J36" s="36">
        <v>95</v>
      </c>
      <c r="K36" s="37" t="s">
        <v>80</v>
      </c>
      <c r="L36" s="10"/>
      <c r="M36" s="56">
        <v>140</v>
      </c>
      <c r="N36" s="54" t="s">
        <v>12</v>
      </c>
      <c r="O36" s="55">
        <v>1992.74125</v>
      </c>
      <c r="P36" s="55">
        <v>1500</v>
      </c>
      <c r="Q36" s="111" t="s">
        <v>70</v>
      </c>
      <c r="R36" s="107">
        <v>3727.0412499999998</v>
      </c>
      <c r="S36" s="59">
        <f t="shared" si="0"/>
        <v>140</v>
      </c>
      <c r="T36" s="31">
        <f t="shared" si="2"/>
        <v>49325.79</v>
      </c>
      <c r="U36" s="32">
        <f t="shared" si="3"/>
        <v>5</v>
      </c>
      <c r="V36" s="32">
        <f t="shared" si="4"/>
        <v>95</v>
      </c>
    </row>
    <row r="37" spans="1:22" ht="63" x14ac:dyDescent="0.25">
      <c r="A37" s="6">
        <v>33</v>
      </c>
      <c r="B37" s="40" t="s">
        <v>144</v>
      </c>
      <c r="C37" s="41" t="s">
        <v>145</v>
      </c>
      <c r="D37" s="41" t="s">
        <v>146</v>
      </c>
      <c r="E37" s="41" t="s">
        <v>147</v>
      </c>
      <c r="F37" s="41" t="s">
        <v>9</v>
      </c>
      <c r="G37" s="41">
        <v>150</v>
      </c>
      <c r="H37" s="42" t="s">
        <v>33</v>
      </c>
      <c r="I37" s="43">
        <v>5</v>
      </c>
      <c r="J37" s="44">
        <v>95</v>
      </c>
      <c r="K37" s="45"/>
      <c r="L37" s="10"/>
      <c r="M37" s="97">
        <v>140</v>
      </c>
      <c r="N37" s="98" t="s">
        <v>12</v>
      </c>
      <c r="O37" s="99">
        <v>1325.81125</v>
      </c>
      <c r="P37" s="99">
        <v>1500</v>
      </c>
      <c r="Q37" s="112" t="s">
        <v>70</v>
      </c>
      <c r="R37" s="82">
        <v>2396.0012499999998</v>
      </c>
      <c r="S37" s="58">
        <f t="shared" si="0"/>
        <v>140</v>
      </c>
      <c r="T37" s="31">
        <f t="shared" si="2"/>
        <v>33319.47</v>
      </c>
      <c r="U37" s="32">
        <f t="shared" si="3"/>
        <v>5</v>
      </c>
      <c r="V37" s="32">
        <f t="shared" si="4"/>
        <v>95</v>
      </c>
    </row>
    <row r="38" spans="1:22" ht="63" x14ac:dyDescent="0.25">
      <c r="A38" s="6">
        <v>34</v>
      </c>
      <c r="B38" s="33" t="s">
        <v>148</v>
      </c>
      <c r="C38" s="34" t="s">
        <v>149</v>
      </c>
      <c r="D38" s="34" t="s">
        <v>150</v>
      </c>
      <c r="E38" s="34" t="s">
        <v>147</v>
      </c>
      <c r="F38" s="34" t="s">
        <v>9</v>
      </c>
      <c r="G38" s="34">
        <v>150</v>
      </c>
      <c r="H38" s="35" t="s">
        <v>33</v>
      </c>
      <c r="I38" s="39">
        <v>5</v>
      </c>
      <c r="J38" s="36">
        <v>95</v>
      </c>
      <c r="K38" s="37"/>
      <c r="L38" s="10"/>
      <c r="M38" s="56"/>
      <c r="N38" s="54"/>
      <c r="O38" s="55"/>
      <c r="P38" s="55">
        <v>0</v>
      </c>
      <c r="Q38" s="111" t="s">
        <v>70</v>
      </c>
      <c r="R38" s="81"/>
      <c r="S38" s="58">
        <f t="shared" si="0"/>
        <v>150</v>
      </c>
      <c r="T38" s="31">
        <f t="shared" si="2"/>
        <v>0</v>
      </c>
      <c r="U38" s="32">
        <f t="shared" si="3"/>
        <v>5</v>
      </c>
      <c r="V38" s="32">
        <f t="shared" si="4"/>
        <v>95</v>
      </c>
    </row>
    <row r="39" spans="1:22" ht="174.4" customHeight="1" x14ac:dyDescent="0.25">
      <c r="A39" s="6">
        <v>35</v>
      </c>
      <c r="B39" s="91" t="s">
        <v>151</v>
      </c>
      <c r="C39" s="92" t="s">
        <v>152</v>
      </c>
      <c r="D39" s="92" t="s">
        <v>153</v>
      </c>
      <c r="E39" s="92" t="s">
        <v>147</v>
      </c>
      <c r="F39" s="92" t="s">
        <v>9</v>
      </c>
      <c r="G39" s="92">
        <v>150</v>
      </c>
      <c r="H39" s="93" t="s">
        <v>33</v>
      </c>
      <c r="I39" s="94">
        <v>5</v>
      </c>
      <c r="J39" s="95">
        <v>95</v>
      </c>
      <c r="K39" s="96" t="s">
        <v>80</v>
      </c>
      <c r="L39" s="57"/>
      <c r="M39" s="97"/>
      <c r="N39" s="98"/>
      <c r="O39" s="99"/>
      <c r="P39" s="99">
        <v>0</v>
      </c>
      <c r="Q39" s="112" t="s">
        <v>70</v>
      </c>
      <c r="R39" s="82"/>
      <c r="S39" s="58">
        <f t="shared" si="0"/>
        <v>150</v>
      </c>
      <c r="T39" s="31">
        <f t="shared" si="2"/>
        <v>0</v>
      </c>
      <c r="U39" s="32">
        <f t="shared" si="3"/>
        <v>5</v>
      </c>
      <c r="V39" s="32">
        <f t="shared" si="4"/>
        <v>95</v>
      </c>
    </row>
    <row r="40" spans="1:22" ht="63" x14ac:dyDescent="0.25">
      <c r="A40" s="6">
        <v>36</v>
      </c>
      <c r="B40" s="33" t="s">
        <v>154</v>
      </c>
      <c r="C40" s="34" t="s">
        <v>155</v>
      </c>
      <c r="D40" s="34" t="s">
        <v>156</v>
      </c>
      <c r="E40" s="34" t="s">
        <v>157</v>
      </c>
      <c r="F40" s="34" t="s">
        <v>9</v>
      </c>
      <c r="G40" s="34">
        <v>150</v>
      </c>
      <c r="H40" s="35" t="s">
        <v>10</v>
      </c>
      <c r="I40" s="39">
        <v>5</v>
      </c>
      <c r="J40" s="36">
        <v>95</v>
      </c>
      <c r="K40" s="37"/>
      <c r="L40" s="57"/>
      <c r="M40" s="56"/>
      <c r="N40" s="54"/>
      <c r="O40" s="55"/>
      <c r="P40" s="55">
        <v>0</v>
      </c>
      <c r="Q40" s="85"/>
      <c r="R40" s="81"/>
      <c r="S40" s="58">
        <f t="shared" si="0"/>
        <v>150</v>
      </c>
      <c r="T40" s="31">
        <f t="shared" si="2"/>
        <v>0</v>
      </c>
      <c r="U40" s="32">
        <f t="shared" si="3"/>
        <v>5</v>
      </c>
      <c r="V40" s="32">
        <f t="shared" si="4"/>
        <v>95</v>
      </c>
    </row>
    <row r="41" spans="1:22" ht="81" customHeight="1" x14ac:dyDescent="0.25">
      <c r="A41" s="6">
        <v>37</v>
      </c>
      <c r="B41" s="100" t="s">
        <v>158</v>
      </c>
      <c r="C41" s="101" t="s">
        <v>159</v>
      </c>
      <c r="D41" s="92" t="s">
        <v>160</v>
      </c>
      <c r="E41" s="101" t="s">
        <v>161</v>
      </c>
      <c r="F41" s="101" t="s">
        <v>38</v>
      </c>
      <c r="G41" s="101">
        <v>150</v>
      </c>
      <c r="H41" s="102" t="s">
        <v>33</v>
      </c>
      <c r="I41" s="103">
        <v>5</v>
      </c>
      <c r="J41" s="104">
        <v>95</v>
      </c>
      <c r="K41" s="96"/>
      <c r="L41" s="57"/>
      <c r="M41" s="97"/>
      <c r="N41" s="98"/>
      <c r="O41" s="99"/>
      <c r="P41" s="99">
        <v>0</v>
      </c>
      <c r="Q41" s="112" t="s">
        <v>70</v>
      </c>
      <c r="R41" s="82"/>
      <c r="S41" s="58">
        <f t="shared" si="0"/>
        <v>150</v>
      </c>
      <c r="T41" s="31">
        <f t="shared" si="2"/>
        <v>0</v>
      </c>
      <c r="U41" s="32">
        <f t="shared" si="3"/>
        <v>5</v>
      </c>
      <c r="V41" s="32">
        <f t="shared" si="4"/>
        <v>95</v>
      </c>
    </row>
    <row r="42" spans="1:22" ht="110.25" x14ac:dyDescent="0.25">
      <c r="A42" s="6">
        <v>38</v>
      </c>
      <c r="B42" s="33" t="s">
        <v>162</v>
      </c>
      <c r="C42" s="34" t="s">
        <v>163</v>
      </c>
      <c r="D42" s="34" t="s">
        <v>164</v>
      </c>
      <c r="E42" s="34" t="s">
        <v>165</v>
      </c>
      <c r="F42" s="34" t="s">
        <v>38</v>
      </c>
      <c r="G42" s="34">
        <v>150</v>
      </c>
      <c r="H42" s="35" t="s">
        <v>33</v>
      </c>
      <c r="I42" s="39">
        <v>5</v>
      </c>
      <c r="J42" s="36">
        <v>95</v>
      </c>
      <c r="K42" s="37" t="s">
        <v>117</v>
      </c>
      <c r="L42" s="57"/>
      <c r="M42" s="56"/>
      <c r="N42" s="54"/>
      <c r="O42" s="55"/>
      <c r="P42" s="55">
        <v>0</v>
      </c>
      <c r="Q42" s="111" t="s">
        <v>70</v>
      </c>
      <c r="R42" s="81"/>
      <c r="S42" s="58">
        <f t="shared" si="0"/>
        <v>150</v>
      </c>
      <c r="T42" s="31">
        <f t="shared" si="2"/>
        <v>0</v>
      </c>
      <c r="U42" s="32">
        <f t="shared" si="3"/>
        <v>5</v>
      </c>
      <c r="V42" s="32">
        <f t="shared" si="4"/>
        <v>95</v>
      </c>
    </row>
    <row r="43" spans="1:22" ht="315" x14ac:dyDescent="0.25">
      <c r="A43" s="6">
        <v>39</v>
      </c>
      <c r="B43" s="91" t="s">
        <v>166</v>
      </c>
      <c r="C43" s="92" t="s">
        <v>163</v>
      </c>
      <c r="D43" s="92" t="s">
        <v>164</v>
      </c>
      <c r="E43" s="92" t="s">
        <v>165</v>
      </c>
      <c r="F43" s="92" t="s">
        <v>38</v>
      </c>
      <c r="G43" s="92">
        <v>150</v>
      </c>
      <c r="H43" s="93" t="s">
        <v>33</v>
      </c>
      <c r="I43" s="94">
        <v>5</v>
      </c>
      <c r="J43" s="95">
        <v>95</v>
      </c>
      <c r="K43" s="96" t="s">
        <v>167</v>
      </c>
      <c r="L43" s="57"/>
      <c r="M43" s="97"/>
      <c r="N43" s="98"/>
      <c r="O43" s="99"/>
      <c r="P43" s="99">
        <v>0</v>
      </c>
      <c r="Q43" s="112" t="s">
        <v>70</v>
      </c>
      <c r="R43" s="82"/>
      <c r="S43" s="58">
        <f t="shared" si="0"/>
        <v>150</v>
      </c>
      <c r="T43" s="31">
        <f t="shared" si="2"/>
        <v>0</v>
      </c>
      <c r="U43" s="32">
        <f t="shared" si="3"/>
        <v>5</v>
      </c>
      <c r="V43" s="32">
        <f t="shared" si="4"/>
        <v>95</v>
      </c>
    </row>
    <row r="44" spans="1:22" ht="31.5" x14ac:dyDescent="0.25">
      <c r="A44" s="6">
        <v>40</v>
      </c>
      <c r="B44" s="33" t="s">
        <v>168</v>
      </c>
      <c r="C44" s="34" t="s">
        <v>169</v>
      </c>
      <c r="D44" s="34" t="s">
        <v>170</v>
      </c>
      <c r="E44" s="34" t="s">
        <v>171</v>
      </c>
      <c r="F44" s="34" t="s">
        <v>38</v>
      </c>
      <c r="G44" s="34">
        <v>150</v>
      </c>
      <c r="H44" s="35" t="s">
        <v>10</v>
      </c>
      <c r="I44" s="39">
        <v>5</v>
      </c>
      <c r="J44" s="36">
        <v>95</v>
      </c>
      <c r="K44" s="37"/>
      <c r="L44" s="87"/>
      <c r="M44" s="56">
        <v>150</v>
      </c>
      <c r="N44" s="54" t="s">
        <v>12</v>
      </c>
      <c r="O44" s="55">
        <v>767.45125000000007</v>
      </c>
      <c r="P44" s="55">
        <v>3150</v>
      </c>
      <c r="Q44" s="108">
        <v>1253.9012499999999</v>
      </c>
      <c r="R44" s="88">
        <v>3169.3862499999996</v>
      </c>
      <c r="S44" s="58">
        <f t="shared" si="0"/>
        <v>150</v>
      </c>
      <c r="T44" s="31">
        <f t="shared" si="2"/>
        <v>21568.83</v>
      </c>
      <c r="U44" s="32">
        <f t="shared" si="3"/>
        <v>5</v>
      </c>
      <c r="V44" s="32">
        <f t="shared" si="4"/>
        <v>95</v>
      </c>
    </row>
    <row r="45" spans="1:22" ht="47.25" x14ac:dyDescent="0.25">
      <c r="A45" s="6">
        <v>41</v>
      </c>
      <c r="B45" s="40" t="s">
        <v>172</v>
      </c>
      <c r="C45" s="41" t="s">
        <v>173</v>
      </c>
      <c r="D45" s="41" t="s">
        <v>174</v>
      </c>
      <c r="E45" s="41" t="s">
        <v>175</v>
      </c>
      <c r="F45" s="41" t="s">
        <v>9</v>
      </c>
      <c r="G45" s="41">
        <v>150</v>
      </c>
      <c r="H45" s="42" t="s">
        <v>78</v>
      </c>
      <c r="I45" s="40">
        <v>5</v>
      </c>
      <c r="J45" s="44">
        <v>95</v>
      </c>
      <c r="K45" s="45"/>
      <c r="L45" s="10"/>
      <c r="M45" s="68"/>
      <c r="N45" s="69"/>
      <c r="O45" s="70"/>
      <c r="P45" s="70">
        <v>0</v>
      </c>
      <c r="Q45" s="89"/>
      <c r="R45" s="119"/>
      <c r="S45" s="58">
        <f t="shared" si="0"/>
        <v>150</v>
      </c>
      <c r="T45" s="31">
        <f t="shared" si="2"/>
        <v>0</v>
      </c>
      <c r="U45" s="32">
        <f t="shared" si="3"/>
        <v>5</v>
      </c>
      <c r="V45" s="32">
        <f t="shared" si="4"/>
        <v>95</v>
      </c>
    </row>
    <row r="46" spans="1:22" ht="47.25" x14ac:dyDescent="0.25">
      <c r="A46" s="6">
        <v>42</v>
      </c>
      <c r="B46" s="33" t="s">
        <v>176</v>
      </c>
      <c r="C46" s="34" t="s">
        <v>177</v>
      </c>
      <c r="D46" s="34" t="s">
        <v>178</v>
      </c>
      <c r="E46" s="34" t="s">
        <v>179</v>
      </c>
      <c r="F46" s="34" t="s">
        <v>38</v>
      </c>
      <c r="G46" s="34">
        <v>150</v>
      </c>
      <c r="H46" s="35" t="s">
        <v>33</v>
      </c>
      <c r="I46" s="39">
        <v>5</v>
      </c>
      <c r="J46" s="36">
        <v>95</v>
      </c>
      <c r="K46" s="37" t="s">
        <v>180</v>
      </c>
      <c r="L46" s="87"/>
      <c r="M46" s="56"/>
      <c r="N46" s="54"/>
      <c r="O46" s="55"/>
      <c r="P46" s="55">
        <v>0</v>
      </c>
      <c r="Q46" s="111" t="s">
        <v>70</v>
      </c>
      <c r="R46" s="88"/>
      <c r="S46" s="58">
        <f t="shared" si="0"/>
        <v>150</v>
      </c>
      <c r="T46" s="31">
        <f t="shared" si="2"/>
        <v>0</v>
      </c>
      <c r="U46" s="32">
        <f t="shared" si="3"/>
        <v>5</v>
      </c>
      <c r="V46" s="32">
        <f t="shared" si="4"/>
        <v>95</v>
      </c>
    </row>
    <row r="47" spans="1:22" ht="47.25" x14ac:dyDescent="0.25">
      <c r="A47" s="6">
        <v>43</v>
      </c>
      <c r="B47" s="40" t="s">
        <v>181</v>
      </c>
      <c r="C47" s="41" t="s">
        <v>182</v>
      </c>
      <c r="D47" s="41" t="s">
        <v>183</v>
      </c>
      <c r="E47" s="41" t="s">
        <v>44</v>
      </c>
      <c r="F47" s="41" t="s">
        <v>184</v>
      </c>
      <c r="G47" s="41">
        <v>150</v>
      </c>
      <c r="H47" s="42" t="s">
        <v>10</v>
      </c>
      <c r="I47" s="40">
        <v>5</v>
      </c>
      <c r="J47" s="44">
        <v>95</v>
      </c>
      <c r="K47" s="45"/>
      <c r="L47" s="10"/>
      <c r="M47" s="68"/>
      <c r="N47" s="69"/>
      <c r="O47" s="70"/>
      <c r="P47" s="70">
        <v>0</v>
      </c>
      <c r="Q47" s="89"/>
      <c r="R47" s="80"/>
      <c r="S47" s="58">
        <f t="shared" si="0"/>
        <v>150</v>
      </c>
      <c r="T47" s="31">
        <f t="shared" si="2"/>
        <v>0</v>
      </c>
      <c r="U47" s="32">
        <f t="shared" si="3"/>
        <v>5</v>
      </c>
      <c r="V47" s="32">
        <f t="shared" si="4"/>
        <v>95</v>
      </c>
    </row>
    <row r="48" spans="1:22" ht="63" x14ac:dyDescent="0.25">
      <c r="A48" s="6">
        <v>44</v>
      </c>
      <c r="B48" s="33" t="s">
        <v>185</v>
      </c>
      <c r="C48" s="34" t="s">
        <v>186</v>
      </c>
      <c r="D48" s="34" t="s">
        <v>187</v>
      </c>
      <c r="E48" s="34" t="s">
        <v>44</v>
      </c>
      <c r="F48" s="34" t="s">
        <v>9</v>
      </c>
      <c r="G48" s="34">
        <v>150</v>
      </c>
      <c r="H48" s="35" t="s">
        <v>10</v>
      </c>
      <c r="I48" s="39">
        <v>5</v>
      </c>
      <c r="J48" s="36">
        <v>95</v>
      </c>
      <c r="K48" s="37"/>
      <c r="L48" s="87"/>
      <c r="M48" s="56"/>
      <c r="N48" s="54"/>
      <c r="O48" s="55"/>
      <c r="P48" s="55">
        <v>0</v>
      </c>
      <c r="Q48" s="108"/>
      <c r="R48" s="88"/>
      <c r="S48" s="58">
        <f t="shared" si="0"/>
        <v>150</v>
      </c>
      <c r="T48" s="31">
        <f t="shared" si="2"/>
        <v>0</v>
      </c>
      <c r="U48" s="32">
        <f t="shared" si="3"/>
        <v>5</v>
      </c>
      <c r="V48" s="32">
        <f t="shared" si="4"/>
        <v>95</v>
      </c>
    </row>
    <row r="49" spans="1:22" ht="94.15" customHeight="1" x14ac:dyDescent="0.25">
      <c r="A49" s="6">
        <v>45</v>
      </c>
      <c r="B49" s="40" t="s">
        <v>188</v>
      </c>
      <c r="C49" s="41" t="s">
        <v>189</v>
      </c>
      <c r="D49" s="41" t="s">
        <v>190</v>
      </c>
      <c r="E49" s="41" t="s">
        <v>44</v>
      </c>
      <c r="F49" s="41" t="s">
        <v>9</v>
      </c>
      <c r="G49" s="41">
        <v>150</v>
      </c>
      <c r="H49" s="42" t="s">
        <v>10</v>
      </c>
      <c r="I49" s="40">
        <v>5</v>
      </c>
      <c r="J49" s="44">
        <v>95</v>
      </c>
      <c r="K49" s="45"/>
      <c r="L49" s="10"/>
      <c r="M49" s="68"/>
      <c r="N49" s="69"/>
      <c r="O49" s="70"/>
      <c r="P49" s="70">
        <v>0</v>
      </c>
      <c r="Q49" s="89"/>
      <c r="R49" s="80"/>
      <c r="S49" s="58">
        <f t="shared" si="0"/>
        <v>150</v>
      </c>
      <c r="T49" s="31">
        <f t="shared" si="2"/>
        <v>0</v>
      </c>
      <c r="U49" s="32">
        <f t="shared" si="3"/>
        <v>5</v>
      </c>
      <c r="V49" s="32">
        <f t="shared" si="4"/>
        <v>95</v>
      </c>
    </row>
    <row r="50" spans="1:22" ht="47.25" x14ac:dyDescent="0.25">
      <c r="A50" s="6">
        <v>46</v>
      </c>
      <c r="B50" s="33" t="s">
        <v>191</v>
      </c>
      <c r="C50" s="34" t="s">
        <v>192</v>
      </c>
      <c r="D50" s="34" t="s">
        <v>193</v>
      </c>
      <c r="E50" s="34" t="s">
        <v>44</v>
      </c>
      <c r="F50" s="34" t="s">
        <v>9</v>
      </c>
      <c r="G50" s="34">
        <v>150</v>
      </c>
      <c r="H50" s="35" t="s">
        <v>10</v>
      </c>
      <c r="I50" s="39">
        <v>5</v>
      </c>
      <c r="J50" s="36">
        <v>95</v>
      </c>
      <c r="K50" s="37"/>
      <c r="L50" s="87"/>
      <c r="M50" s="56"/>
      <c r="N50" s="54"/>
      <c r="O50" s="55"/>
      <c r="P50" s="55">
        <v>0</v>
      </c>
      <c r="Q50" s="108"/>
      <c r="R50" s="88"/>
      <c r="S50" s="58">
        <f t="shared" si="0"/>
        <v>150</v>
      </c>
      <c r="T50" s="31">
        <f t="shared" si="2"/>
        <v>0</v>
      </c>
      <c r="U50" s="32">
        <f t="shared" si="3"/>
        <v>5</v>
      </c>
      <c r="V50" s="32">
        <f t="shared" si="4"/>
        <v>95</v>
      </c>
    </row>
    <row r="51" spans="1:22" ht="94.5" x14ac:dyDescent="0.25">
      <c r="A51" s="6">
        <v>47</v>
      </c>
      <c r="B51" s="40" t="s">
        <v>194</v>
      </c>
      <c r="C51" s="41" t="s">
        <v>195</v>
      </c>
      <c r="D51" s="41" t="s">
        <v>247</v>
      </c>
      <c r="E51" s="41" t="s">
        <v>44</v>
      </c>
      <c r="F51" s="41" t="s">
        <v>9</v>
      </c>
      <c r="G51" s="41">
        <v>150</v>
      </c>
      <c r="H51" s="42" t="s">
        <v>10</v>
      </c>
      <c r="I51" s="40">
        <v>5</v>
      </c>
      <c r="J51" s="44">
        <v>95</v>
      </c>
      <c r="K51" s="45"/>
      <c r="L51" s="10"/>
      <c r="M51" s="68">
        <v>140</v>
      </c>
      <c r="N51" s="69" t="s">
        <v>12</v>
      </c>
      <c r="O51" s="70">
        <v>823.85124999999994</v>
      </c>
      <c r="P51" s="70">
        <v>1300</v>
      </c>
      <c r="Q51" s="89">
        <v>1077.6512499999999</v>
      </c>
      <c r="R51" s="80">
        <v>3169.3862499999996</v>
      </c>
      <c r="S51" s="58">
        <f t="shared" si="0"/>
        <v>140</v>
      </c>
      <c r="T51" s="31">
        <f t="shared" si="2"/>
        <v>21072.43</v>
      </c>
      <c r="U51" s="32">
        <f t="shared" si="3"/>
        <v>5</v>
      </c>
      <c r="V51" s="32">
        <f t="shared" si="4"/>
        <v>95</v>
      </c>
    </row>
    <row r="52" spans="1:22" ht="110.25" x14ac:dyDescent="0.25">
      <c r="A52" s="6">
        <v>48</v>
      </c>
      <c r="B52" s="33" t="s">
        <v>196</v>
      </c>
      <c r="C52" s="34" t="s">
        <v>248</v>
      </c>
      <c r="D52" s="34" t="s">
        <v>197</v>
      </c>
      <c r="E52" s="34" t="s">
        <v>44</v>
      </c>
      <c r="F52" s="34" t="s">
        <v>9</v>
      </c>
      <c r="G52" s="34">
        <v>150</v>
      </c>
      <c r="H52" s="35" t="s">
        <v>10</v>
      </c>
      <c r="I52" s="39">
        <v>5</v>
      </c>
      <c r="J52" s="36">
        <v>95</v>
      </c>
      <c r="K52" s="37"/>
      <c r="L52" s="87"/>
      <c r="M52" s="56"/>
      <c r="N52" s="54"/>
      <c r="O52" s="55"/>
      <c r="P52" s="55">
        <v>0</v>
      </c>
      <c r="Q52" s="108"/>
      <c r="R52" s="88"/>
      <c r="S52" s="58">
        <f t="shared" si="0"/>
        <v>150</v>
      </c>
      <c r="T52" s="31">
        <f t="shared" si="2"/>
        <v>0</v>
      </c>
      <c r="U52" s="32">
        <f t="shared" si="3"/>
        <v>5</v>
      </c>
      <c r="V52" s="32">
        <f t="shared" si="4"/>
        <v>95</v>
      </c>
    </row>
    <row r="53" spans="1:22" ht="63" x14ac:dyDescent="0.25">
      <c r="A53" s="6">
        <v>49</v>
      </c>
      <c r="B53" s="40" t="s">
        <v>198</v>
      </c>
      <c r="C53" s="41" t="s">
        <v>199</v>
      </c>
      <c r="D53" s="41" t="s">
        <v>200</v>
      </c>
      <c r="E53" s="41" t="s">
        <v>44</v>
      </c>
      <c r="F53" s="41" t="s">
        <v>9</v>
      </c>
      <c r="G53" s="41">
        <v>150</v>
      </c>
      <c r="H53" s="42" t="s">
        <v>10</v>
      </c>
      <c r="I53" s="40">
        <v>5</v>
      </c>
      <c r="J53" s="44">
        <v>95</v>
      </c>
      <c r="K53" s="45" t="s">
        <v>201</v>
      </c>
      <c r="L53" s="10"/>
      <c r="M53" s="68"/>
      <c r="N53" s="69"/>
      <c r="O53" s="70"/>
      <c r="P53" s="70">
        <v>0</v>
      </c>
      <c r="Q53" s="89"/>
      <c r="R53" s="80"/>
      <c r="S53" s="58">
        <f t="shared" si="0"/>
        <v>150</v>
      </c>
      <c r="T53" s="31">
        <f t="shared" si="2"/>
        <v>0</v>
      </c>
      <c r="U53" s="32">
        <f t="shared" si="3"/>
        <v>5</v>
      </c>
      <c r="V53" s="32">
        <f t="shared" si="4"/>
        <v>95</v>
      </c>
    </row>
    <row r="54" spans="1:22" ht="126" x14ac:dyDescent="0.25">
      <c r="A54" s="6">
        <v>50</v>
      </c>
      <c r="B54" s="48" t="s">
        <v>202</v>
      </c>
      <c r="C54" s="49" t="s">
        <v>203</v>
      </c>
      <c r="D54" s="49" t="s">
        <v>204</v>
      </c>
      <c r="E54" s="49" t="s">
        <v>44</v>
      </c>
      <c r="F54" s="49" t="s">
        <v>9</v>
      </c>
      <c r="G54" s="49">
        <v>150</v>
      </c>
      <c r="H54" s="50" t="s">
        <v>10</v>
      </c>
      <c r="I54" s="51">
        <v>5</v>
      </c>
      <c r="J54" s="52">
        <v>95</v>
      </c>
      <c r="K54" s="53"/>
      <c r="L54" s="122"/>
      <c r="M54" s="123"/>
      <c r="N54" s="124"/>
      <c r="O54" s="125"/>
      <c r="P54" s="125">
        <v>0</v>
      </c>
      <c r="Q54" s="126"/>
      <c r="R54" s="127"/>
      <c r="S54" s="128">
        <f t="shared" si="0"/>
        <v>150</v>
      </c>
      <c r="T54" s="129">
        <f t="shared" si="2"/>
        <v>0</v>
      </c>
      <c r="U54" s="130">
        <f t="shared" si="3"/>
        <v>5</v>
      </c>
      <c r="V54" s="130">
        <f t="shared" si="4"/>
        <v>95</v>
      </c>
    </row>
    <row r="55" spans="1:22" ht="94.5" x14ac:dyDescent="0.25">
      <c r="A55" s="6">
        <v>51</v>
      </c>
      <c r="B55" s="40" t="s">
        <v>205</v>
      </c>
      <c r="C55" s="41" t="s">
        <v>206</v>
      </c>
      <c r="D55" s="41" t="s">
        <v>207</v>
      </c>
      <c r="E55" s="41" t="s">
        <v>44</v>
      </c>
      <c r="F55" s="41" t="s">
        <v>9</v>
      </c>
      <c r="G55" s="41">
        <v>150</v>
      </c>
      <c r="H55" s="42" t="s">
        <v>10</v>
      </c>
      <c r="I55" s="40">
        <v>5</v>
      </c>
      <c r="J55" s="44">
        <v>95</v>
      </c>
      <c r="K55" s="45"/>
      <c r="L55" s="10"/>
      <c r="M55" s="68"/>
      <c r="N55" s="69"/>
      <c r="O55" s="70"/>
      <c r="P55" s="70">
        <v>0</v>
      </c>
      <c r="Q55" s="89"/>
      <c r="R55" s="80"/>
      <c r="S55" s="58">
        <f t="shared" si="0"/>
        <v>150</v>
      </c>
      <c r="T55" s="31">
        <f t="shared" si="2"/>
        <v>0</v>
      </c>
      <c r="U55" s="32">
        <f t="shared" si="3"/>
        <v>5</v>
      </c>
      <c r="V55" s="32">
        <f t="shared" si="4"/>
        <v>95</v>
      </c>
    </row>
    <row r="56" spans="1:22" ht="173.25" x14ac:dyDescent="0.25">
      <c r="A56" s="6">
        <v>52</v>
      </c>
      <c r="B56" s="33" t="s">
        <v>208</v>
      </c>
      <c r="C56" s="34" t="s">
        <v>209</v>
      </c>
      <c r="D56" s="34" t="s">
        <v>210</v>
      </c>
      <c r="E56" s="34" t="s">
        <v>44</v>
      </c>
      <c r="F56" s="34" t="s">
        <v>9</v>
      </c>
      <c r="G56" s="34">
        <v>150</v>
      </c>
      <c r="H56" s="35" t="s">
        <v>10</v>
      </c>
      <c r="I56" s="39">
        <v>5</v>
      </c>
      <c r="J56" s="36">
        <v>95</v>
      </c>
      <c r="K56" s="37"/>
      <c r="L56" s="87"/>
      <c r="M56" s="56"/>
      <c r="N56" s="54"/>
      <c r="O56" s="55"/>
      <c r="P56" s="55">
        <v>0</v>
      </c>
      <c r="Q56" s="108"/>
      <c r="R56" s="88"/>
      <c r="S56" s="58">
        <f t="shared" si="0"/>
        <v>150</v>
      </c>
      <c r="T56" s="31">
        <f t="shared" si="2"/>
        <v>0</v>
      </c>
      <c r="U56" s="32">
        <f t="shared" si="3"/>
        <v>5</v>
      </c>
      <c r="V56" s="32">
        <f t="shared" si="4"/>
        <v>95</v>
      </c>
    </row>
    <row r="57" spans="1:22" ht="78.75" x14ac:dyDescent="0.25">
      <c r="A57" s="6">
        <v>53</v>
      </c>
      <c r="B57" s="40" t="s">
        <v>211</v>
      </c>
      <c r="C57" s="41" t="s">
        <v>212</v>
      </c>
      <c r="D57" s="41" t="s">
        <v>213</v>
      </c>
      <c r="E57" s="41" t="s">
        <v>44</v>
      </c>
      <c r="F57" s="41" t="s">
        <v>9</v>
      </c>
      <c r="G57" s="41">
        <v>150</v>
      </c>
      <c r="H57" s="42" t="s">
        <v>10</v>
      </c>
      <c r="I57" s="40">
        <v>5</v>
      </c>
      <c r="J57" s="44">
        <v>95</v>
      </c>
      <c r="K57" s="45"/>
      <c r="L57" s="10"/>
      <c r="M57" s="68"/>
      <c r="N57" s="69"/>
      <c r="O57" s="70"/>
      <c r="P57" s="70">
        <v>0</v>
      </c>
      <c r="Q57" s="89"/>
      <c r="R57" s="80"/>
      <c r="S57" s="58">
        <f t="shared" si="0"/>
        <v>150</v>
      </c>
      <c r="T57" s="31">
        <f t="shared" si="2"/>
        <v>0</v>
      </c>
      <c r="U57" s="32">
        <f t="shared" si="3"/>
        <v>5</v>
      </c>
      <c r="V57" s="32">
        <f t="shared" si="4"/>
        <v>95</v>
      </c>
    </row>
    <row r="58" spans="1:22" ht="110.25" x14ac:dyDescent="0.25">
      <c r="A58" s="6">
        <v>54</v>
      </c>
      <c r="B58" s="33" t="s">
        <v>214</v>
      </c>
      <c r="C58" s="34" t="s">
        <v>249</v>
      </c>
      <c r="D58" s="34" t="s">
        <v>215</v>
      </c>
      <c r="E58" s="34" t="s">
        <v>44</v>
      </c>
      <c r="F58" s="34" t="s">
        <v>9</v>
      </c>
      <c r="G58" s="34">
        <v>150</v>
      </c>
      <c r="H58" s="35" t="s">
        <v>10</v>
      </c>
      <c r="I58" s="39">
        <v>5</v>
      </c>
      <c r="J58" s="36">
        <v>95</v>
      </c>
      <c r="K58" s="37"/>
      <c r="L58" s="87"/>
      <c r="M58" s="56"/>
      <c r="N58" s="54"/>
      <c r="O58" s="55"/>
      <c r="P58" s="55">
        <v>0</v>
      </c>
      <c r="Q58" s="108"/>
      <c r="R58" s="88"/>
      <c r="S58" s="58">
        <f t="shared" si="0"/>
        <v>150</v>
      </c>
      <c r="T58" s="31">
        <f t="shared" si="2"/>
        <v>0</v>
      </c>
      <c r="U58" s="32">
        <f t="shared" si="3"/>
        <v>5</v>
      </c>
      <c r="V58" s="32">
        <f t="shared" si="4"/>
        <v>95</v>
      </c>
    </row>
    <row r="59" spans="1:22" ht="126" x14ac:dyDescent="0.25">
      <c r="A59" s="6">
        <v>55</v>
      </c>
      <c r="B59" s="40" t="s">
        <v>216</v>
      </c>
      <c r="C59" s="41" t="s">
        <v>217</v>
      </c>
      <c r="D59" s="41" t="s">
        <v>218</v>
      </c>
      <c r="E59" s="41" t="s">
        <v>219</v>
      </c>
      <c r="F59" s="41" t="s">
        <v>38</v>
      </c>
      <c r="G59" s="41">
        <v>150</v>
      </c>
      <c r="H59" s="42" t="s">
        <v>220</v>
      </c>
      <c r="I59" s="40">
        <v>5</v>
      </c>
      <c r="J59" s="44">
        <v>95</v>
      </c>
      <c r="K59" s="45" t="s">
        <v>221</v>
      </c>
      <c r="L59" s="10"/>
      <c r="M59" s="68">
        <v>145</v>
      </c>
      <c r="N59" s="69" t="s">
        <v>12</v>
      </c>
      <c r="O59" s="70">
        <v>4007.6312499999995</v>
      </c>
      <c r="P59" s="70">
        <v>22850</v>
      </c>
      <c r="Q59" s="89">
        <v>830.90124999999989</v>
      </c>
      <c r="R59" s="80">
        <v>2232.4412499999999</v>
      </c>
      <c r="S59" s="58">
        <f t="shared" si="0"/>
        <v>145</v>
      </c>
      <c r="T59" s="31">
        <f t="shared" si="2"/>
        <v>119033.15</v>
      </c>
      <c r="U59" s="32">
        <f t="shared" si="3"/>
        <v>5</v>
      </c>
      <c r="V59" s="32">
        <f t="shared" si="4"/>
        <v>95</v>
      </c>
    </row>
    <row r="60" spans="1:22" ht="94.5" x14ac:dyDescent="0.25">
      <c r="A60" s="6">
        <v>56</v>
      </c>
      <c r="B60" s="33" t="s">
        <v>222</v>
      </c>
      <c r="C60" s="34" t="s">
        <v>223</v>
      </c>
      <c r="D60" s="34" t="s">
        <v>224</v>
      </c>
      <c r="E60" s="34" t="s">
        <v>44</v>
      </c>
      <c r="F60" s="34" t="s">
        <v>9</v>
      </c>
      <c r="G60" s="34">
        <v>150</v>
      </c>
      <c r="H60" s="35" t="s">
        <v>10</v>
      </c>
      <c r="I60" s="39">
        <v>5</v>
      </c>
      <c r="J60" s="36">
        <v>95</v>
      </c>
      <c r="K60" s="37"/>
      <c r="L60" s="87"/>
      <c r="M60" s="56"/>
      <c r="N60" s="54"/>
      <c r="O60" s="55"/>
      <c r="P60" s="55">
        <v>0</v>
      </c>
      <c r="Q60" s="108"/>
      <c r="R60" s="88"/>
      <c r="S60" s="58">
        <f t="shared" si="0"/>
        <v>150</v>
      </c>
      <c r="T60" s="31">
        <f t="shared" si="2"/>
        <v>0</v>
      </c>
      <c r="U60" s="32">
        <f t="shared" si="3"/>
        <v>5</v>
      </c>
      <c r="V60" s="32">
        <f t="shared" si="4"/>
        <v>95</v>
      </c>
    </row>
    <row r="61" spans="1:22" ht="63" x14ac:dyDescent="0.25">
      <c r="A61" s="6">
        <v>57</v>
      </c>
      <c r="B61" s="40" t="s">
        <v>225</v>
      </c>
      <c r="C61" s="41" t="s">
        <v>226</v>
      </c>
      <c r="D61" s="41" t="s">
        <v>227</v>
      </c>
      <c r="E61" s="41" t="s">
        <v>44</v>
      </c>
      <c r="F61" s="41" t="s">
        <v>9</v>
      </c>
      <c r="G61" s="41">
        <v>150</v>
      </c>
      <c r="H61" s="42" t="s">
        <v>10</v>
      </c>
      <c r="I61" s="40">
        <v>5</v>
      </c>
      <c r="J61" s="44">
        <v>95</v>
      </c>
      <c r="K61" s="45"/>
      <c r="L61" s="10"/>
      <c r="M61" s="68"/>
      <c r="N61" s="69"/>
      <c r="O61" s="70"/>
      <c r="P61" s="70">
        <v>0</v>
      </c>
      <c r="Q61" s="89"/>
      <c r="R61" s="80"/>
      <c r="S61" s="58">
        <f t="shared" si="0"/>
        <v>150</v>
      </c>
      <c r="T61" s="31">
        <f t="shared" si="2"/>
        <v>0</v>
      </c>
      <c r="U61" s="32">
        <f t="shared" si="3"/>
        <v>5</v>
      </c>
      <c r="V61" s="32">
        <f t="shared" si="4"/>
        <v>95</v>
      </c>
    </row>
    <row r="62" spans="1:22" ht="78.75" x14ac:dyDescent="0.25">
      <c r="A62" s="6">
        <v>58</v>
      </c>
      <c r="B62" s="33" t="s">
        <v>228</v>
      </c>
      <c r="C62" s="34" t="s">
        <v>229</v>
      </c>
      <c r="D62" s="34" t="s">
        <v>230</v>
      </c>
      <c r="E62" s="34" t="s">
        <v>44</v>
      </c>
      <c r="F62" s="34" t="s">
        <v>9</v>
      </c>
      <c r="G62" s="34">
        <v>150</v>
      </c>
      <c r="H62" s="35" t="s">
        <v>10</v>
      </c>
      <c r="I62" s="39">
        <v>5</v>
      </c>
      <c r="J62" s="36">
        <v>95</v>
      </c>
      <c r="K62" s="37"/>
      <c r="L62" s="87"/>
      <c r="M62" s="56"/>
      <c r="N62" s="54"/>
      <c r="O62" s="55"/>
      <c r="P62" s="55">
        <v>0</v>
      </c>
      <c r="Q62" s="108"/>
      <c r="R62" s="88"/>
      <c r="S62" s="58">
        <f t="shared" si="0"/>
        <v>150</v>
      </c>
      <c r="T62" s="31">
        <f t="shared" si="2"/>
        <v>0</v>
      </c>
      <c r="U62" s="32">
        <f t="shared" si="3"/>
        <v>5</v>
      </c>
      <c r="V62" s="32">
        <f t="shared" si="4"/>
        <v>95</v>
      </c>
    </row>
    <row r="63" spans="1:22" ht="47.25" x14ac:dyDescent="0.25">
      <c r="A63" s="6">
        <v>59</v>
      </c>
      <c r="B63" s="40" t="s">
        <v>231</v>
      </c>
      <c r="C63" s="41" t="s">
        <v>232</v>
      </c>
      <c r="D63" s="41" t="s">
        <v>233</v>
      </c>
      <c r="E63" s="41" t="s">
        <v>234</v>
      </c>
      <c r="F63" s="41" t="s">
        <v>9</v>
      </c>
      <c r="G63" s="41">
        <v>150</v>
      </c>
      <c r="H63" s="42" t="s">
        <v>33</v>
      </c>
      <c r="I63" s="40">
        <v>5</v>
      </c>
      <c r="J63" s="44">
        <v>95</v>
      </c>
      <c r="K63" s="45"/>
      <c r="L63" s="10"/>
      <c r="M63" s="68">
        <v>140</v>
      </c>
      <c r="N63" s="69" t="s">
        <v>12</v>
      </c>
      <c r="O63" s="70">
        <v>1253.9012499999999</v>
      </c>
      <c r="P63" s="70">
        <v>350</v>
      </c>
      <c r="Q63" s="112" t="s">
        <v>70</v>
      </c>
      <c r="R63" s="80">
        <v>3169.3862499999996</v>
      </c>
      <c r="S63" s="58">
        <f t="shared" si="0"/>
        <v>140</v>
      </c>
      <c r="T63" s="31">
        <f t="shared" si="2"/>
        <v>30443.629999999997</v>
      </c>
      <c r="U63" s="32">
        <f t="shared" si="3"/>
        <v>5</v>
      </c>
      <c r="V63" s="32">
        <f t="shared" si="4"/>
        <v>95</v>
      </c>
    </row>
    <row r="64" spans="1:22" ht="177.4" customHeight="1" x14ac:dyDescent="0.25">
      <c r="A64" s="6">
        <v>60</v>
      </c>
      <c r="B64" s="33" t="s">
        <v>235</v>
      </c>
      <c r="C64" s="34" t="s">
        <v>232</v>
      </c>
      <c r="D64" s="34" t="s">
        <v>233</v>
      </c>
      <c r="E64" s="34" t="s">
        <v>234</v>
      </c>
      <c r="F64" s="34" t="s">
        <v>9</v>
      </c>
      <c r="G64" s="34">
        <v>150</v>
      </c>
      <c r="H64" s="35" t="s">
        <v>33</v>
      </c>
      <c r="I64" s="39">
        <v>5</v>
      </c>
      <c r="J64" s="36">
        <v>95</v>
      </c>
      <c r="K64" s="37" t="s">
        <v>236</v>
      </c>
      <c r="L64" s="87"/>
      <c r="M64" s="56">
        <v>140</v>
      </c>
      <c r="N64" s="54" t="s">
        <v>12</v>
      </c>
      <c r="O64" s="55">
        <v>1710.74125</v>
      </c>
      <c r="P64" s="55">
        <v>450</v>
      </c>
      <c r="Q64" s="111" t="s">
        <v>70</v>
      </c>
      <c r="R64" s="88">
        <v>3727.0412499999998</v>
      </c>
      <c r="S64" s="58">
        <f t="shared" si="0"/>
        <v>140</v>
      </c>
      <c r="T64" s="31">
        <f t="shared" si="2"/>
        <v>41507.79</v>
      </c>
      <c r="U64" s="32">
        <f t="shared" si="3"/>
        <v>5</v>
      </c>
      <c r="V64" s="32">
        <f t="shared" si="4"/>
        <v>95</v>
      </c>
    </row>
    <row r="65" spans="1:22" ht="47.25" x14ac:dyDescent="0.25">
      <c r="A65" s="6">
        <v>61</v>
      </c>
      <c r="B65" s="40" t="s">
        <v>237</v>
      </c>
      <c r="C65" s="41" t="s">
        <v>238</v>
      </c>
      <c r="D65" s="41" t="s">
        <v>239</v>
      </c>
      <c r="E65" s="41" t="s">
        <v>240</v>
      </c>
      <c r="F65" s="41" t="s">
        <v>9</v>
      </c>
      <c r="G65" s="41">
        <v>245</v>
      </c>
      <c r="H65" s="42" t="s">
        <v>10</v>
      </c>
      <c r="I65" s="40">
        <v>5</v>
      </c>
      <c r="J65" s="44">
        <v>95</v>
      </c>
      <c r="K65" s="45"/>
      <c r="L65" s="10"/>
      <c r="M65" s="68"/>
      <c r="N65" s="69"/>
      <c r="O65" s="70"/>
      <c r="P65" s="70">
        <v>0</v>
      </c>
      <c r="Q65" s="89"/>
      <c r="R65" s="80"/>
      <c r="S65" s="58">
        <f t="shared" si="0"/>
        <v>245</v>
      </c>
      <c r="T65" s="31">
        <f t="shared" si="2"/>
        <v>0</v>
      </c>
      <c r="U65" s="32">
        <f t="shared" si="3"/>
        <v>5</v>
      </c>
      <c r="V65" s="32">
        <f t="shared" si="4"/>
        <v>95</v>
      </c>
    </row>
    <row r="66" spans="1:22" ht="110.25" x14ac:dyDescent="0.25">
      <c r="A66" s="6">
        <v>62</v>
      </c>
      <c r="B66" s="33" t="s">
        <v>241</v>
      </c>
      <c r="C66" s="34" t="s">
        <v>242</v>
      </c>
      <c r="D66" s="34" t="s">
        <v>243</v>
      </c>
      <c r="E66" s="34" t="s">
        <v>244</v>
      </c>
      <c r="F66" s="34" t="s">
        <v>9</v>
      </c>
      <c r="G66" s="34">
        <v>245</v>
      </c>
      <c r="H66" s="35" t="s">
        <v>33</v>
      </c>
      <c r="I66" s="39">
        <v>5</v>
      </c>
      <c r="J66" s="36">
        <v>95</v>
      </c>
      <c r="K66" s="37" t="s">
        <v>245</v>
      </c>
      <c r="L66" s="87"/>
      <c r="M66" s="56">
        <v>215</v>
      </c>
      <c r="N66" s="54" t="s">
        <v>12</v>
      </c>
      <c r="O66" s="55">
        <v>1077.6512499999999</v>
      </c>
      <c r="P66" s="55">
        <v>12250</v>
      </c>
      <c r="Q66" s="111" t="s">
        <v>70</v>
      </c>
      <c r="R66" s="88">
        <v>2940.2612500000005</v>
      </c>
      <c r="S66" s="58">
        <f t="shared" si="0"/>
        <v>215</v>
      </c>
      <c r="T66" s="31">
        <f t="shared" si="2"/>
        <v>38113.629999999997</v>
      </c>
      <c r="U66" s="32">
        <f t="shared" si="3"/>
        <v>5</v>
      </c>
      <c r="V66" s="32">
        <f t="shared" si="4"/>
        <v>95</v>
      </c>
    </row>
    <row r="67" spans="1:22" x14ac:dyDescent="0.25">
      <c r="S67" s="1"/>
      <c r="T67" s="1"/>
    </row>
    <row r="68" spans="1:22" x14ac:dyDescent="0.25">
      <c r="S68" s="1"/>
      <c r="T68" s="1"/>
    </row>
    <row r="69" spans="1:22" x14ac:dyDescent="0.25">
      <c r="S69" s="1"/>
      <c r="T69" s="1"/>
    </row>
    <row r="70" spans="1:22" x14ac:dyDescent="0.25">
      <c r="S70" s="1"/>
      <c r="T70" s="1"/>
    </row>
    <row r="71" spans="1:22" x14ac:dyDescent="0.25">
      <c r="S71" s="1"/>
      <c r="T71" s="1"/>
    </row>
    <row r="72" spans="1:22" x14ac:dyDescent="0.25">
      <c r="S72" s="1"/>
      <c r="T72" s="1"/>
    </row>
    <row r="73" spans="1:22" x14ac:dyDescent="0.25">
      <c r="S73" s="1"/>
      <c r="T73" s="1"/>
    </row>
    <row r="74" spans="1:22" x14ac:dyDescent="0.25">
      <c r="S74" s="1"/>
      <c r="T74" s="1"/>
    </row>
    <row r="75" spans="1:22" x14ac:dyDescent="0.25">
      <c r="S75" s="1"/>
      <c r="T75" s="1"/>
    </row>
    <row r="76" spans="1:22" x14ac:dyDescent="0.25">
      <c r="S76" s="1"/>
      <c r="T76" s="1"/>
    </row>
    <row r="77" spans="1:22" x14ac:dyDescent="0.25">
      <c r="S77" s="1"/>
      <c r="T77" s="1"/>
    </row>
    <row r="78" spans="1:22" x14ac:dyDescent="0.25">
      <c r="S78" s="1"/>
      <c r="T78" s="1"/>
    </row>
    <row r="79" spans="1:22" x14ac:dyDescent="0.25">
      <c r="S79" s="1"/>
      <c r="T79" s="1"/>
    </row>
    <row r="80" spans="1:22"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V32">
    <sortCondition ref="B6"/>
  </sortState>
  <mergeCells count="5">
    <mergeCell ref="A1:K1"/>
    <mergeCell ref="M2:P3"/>
    <mergeCell ref="Q3:R3"/>
    <mergeCell ref="I3:J3"/>
    <mergeCell ref="S3:V3"/>
  </mergeCells>
  <conditionalFormatting sqref="S5:S17">
    <cfRule type="expression" dxfId="1" priority="273">
      <formula>M5&gt;G5</formula>
    </cfRule>
    <cfRule type="expression" priority="274">
      <formula>$M$5&gt;$G$5</formula>
    </cfRule>
  </conditionalFormatting>
  <conditionalFormatting sqref="S18:S66">
    <cfRule type="expression" dxfId="0" priority="1">
      <formula>M18&gt;G18</formula>
    </cfRule>
    <cfRule type="expression" priority="2">
      <formula>$M$5&gt;$G$5</formula>
    </cfRule>
  </conditionalFormatting>
  <dataValidations count="3">
    <dataValidation type="list" allowBlank="1" showInputMessage="1" showErrorMessage="1" sqref="F6:F44 F46 F48 F50 F52 F54 F56 F58 F60 F62 F64 F66">
      <formula1>"YES, NO"</formula1>
    </dataValidation>
    <dataValidation type="decimal" showInputMessage="1" showErrorMessage="1" sqref="P6:P66">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2019-09-13T20:12:37Z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