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925"/>
  <workbookPr defaultThemeVersion="124226"/>
  <mc:AlternateContent xmlns:mc="http://schemas.openxmlformats.org/markup-compatibility/2006">
    <mc:Choice Requires="x15">
      <x15ac:absPath xmlns:x15ac="http://schemas.microsoft.com/office/spreadsheetml/2010/11/ac" url="C:\Users\dkb631\Documents\"/>
    </mc:Choice>
  </mc:AlternateContent>
  <bookViews>
    <workbookView xWindow="0" yWindow="0" windowWidth="16815" windowHeight="7230"/>
  </bookViews>
  <sheets>
    <sheet name="New" sheetId="4" r:id="rId1"/>
    <sheet name="ESRI_MAPINFO_SHEET" sheetId="5" state="veryHidden" r:id="rId2"/>
  </sheets>
  <definedNames>
    <definedName name="_xlnm._FilterDatabase" localSheetId="0" hidden="1">New!$A$1:$K$5</definedName>
  </definedNames>
  <calcPr calcId="171027"/>
</workbook>
</file>

<file path=xl/calcChain.xml><?xml version="1.0" encoding="utf-8"?>
<calcChain xmlns="http://schemas.openxmlformats.org/spreadsheetml/2006/main">
  <c r="S34" i="4" l="1"/>
  <c r="T34" i="4"/>
  <c r="U34" i="4"/>
  <c r="V34" i="4"/>
  <c r="S35" i="4"/>
  <c r="T35" i="4"/>
  <c r="U35" i="4"/>
  <c r="V35" i="4"/>
  <c r="S36" i="4"/>
  <c r="T36" i="4"/>
  <c r="U36" i="4"/>
  <c r="V36" i="4"/>
  <c r="S37" i="4"/>
  <c r="T37" i="4"/>
  <c r="U37" i="4"/>
  <c r="V37" i="4"/>
  <c r="S38" i="4"/>
  <c r="T38" i="4"/>
  <c r="U38" i="4"/>
  <c r="V38" i="4"/>
  <c r="S39" i="4"/>
  <c r="T39" i="4"/>
  <c r="U39" i="4"/>
  <c r="V39" i="4"/>
  <c r="S40" i="4"/>
  <c r="T40" i="4"/>
  <c r="U40" i="4"/>
  <c r="V40" i="4"/>
  <c r="S41" i="4"/>
  <c r="T41" i="4"/>
  <c r="U41" i="4"/>
  <c r="V41" i="4"/>
  <c r="S42" i="4"/>
  <c r="T42" i="4"/>
  <c r="U42" i="4"/>
  <c r="V42" i="4"/>
  <c r="S43" i="4"/>
  <c r="T43" i="4"/>
  <c r="U43" i="4"/>
  <c r="V43" i="4"/>
  <c r="S44" i="4"/>
  <c r="T44" i="4"/>
  <c r="U44" i="4"/>
  <c r="V44" i="4"/>
  <c r="S45" i="4"/>
  <c r="T45" i="4"/>
  <c r="U45" i="4"/>
  <c r="V45" i="4"/>
  <c r="S46" i="4"/>
  <c r="T46" i="4"/>
  <c r="U46" i="4"/>
  <c r="V46" i="4"/>
  <c r="S47" i="4"/>
  <c r="T47" i="4"/>
  <c r="U47" i="4"/>
  <c r="V47" i="4"/>
  <c r="S48" i="4"/>
  <c r="T48" i="4"/>
  <c r="U48" i="4"/>
  <c r="V48" i="4"/>
  <c r="S49" i="4"/>
  <c r="T49" i="4"/>
  <c r="U49" i="4"/>
  <c r="V49" i="4"/>
  <c r="S50" i="4"/>
  <c r="T50" i="4"/>
  <c r="U50" i="4"/>
  <c r="V50" i="4"/>
  <c r="S51" i="4"/>
  <c r="T51" i="4"/>
  <c r="U51" i="4"/>
  <c r="V51" i="4"/>
  <c r="S52" i="4"/>
  <c r="T52" i="4"/>
  <c r="U52" i="4"/>
  <c r="V52" i="4"/>
  <c r="S53" i="4"/>
  <c r="T53" i="4"/>
  <c r="U53" i="4"/>
  <c r="V53" i="4"/>
  <c r="S54" i="4"/>
  <c r="T54" i="4"/>
  <c r="U54" i="4"/>
  <c r="V54" i="4"/>
  <c r="S55" i="4"/>
  <c r="T55" i="4"/>
  <c r="U55" i="4"/>
  <c r="V55" i="4"/>
  <c r="S56" i="4"/>
  <c r="T56" i="4"/>
  <c r="U56" i="4"/>
  <c r="V56" i="4"/>
  <c r="S57" i="4"/>
  <c r="T57" i="4"/>
  <c r="U57" i="4"/>
  <c r="V57" i="4"/>
  <c r="S58" i="4"/>
  <c r="T58" i="4"/>
  <c r="U58" i="4"/>
  <c r="V58" i="4"/>
  <c r="S59" i="4"/>
  <c r="T59" i="4"/>
  <c r="U59" i="4"/>
  <c r="V59" i="4"/>
  <c r="S60" i="4"/>
  <c r="T60" i="4"/>
  <c r="U60" i="4"/>
  <c r="V60" i="4"/>
  <c r="S61" i="4"/>
  <c r="T61" i="4"/>
  <c r="U61" i="4"/>
  <c r="V61" i="4"/>
  <c r="S62" i="4"/>
  <c r="T62" i="4"/>
  <c r="U62" i="4"/>
  <c r="V62" i="4"/>
  <c r="S63" i="4"/>
  <c r="T63" i="4"/>
  <c r="U63" i="4"/>
  <c r="V63" i="4"/>
  <c r="S32" i="4" l="1"/>
  <c r="T32" i="4"/>
  <c r="U32" i="4"/>
  <c r="V32" i="4"/>
  <c r="S33" i="4" l="1"/>
  <c r="T33" i="4"/>
  <c r="U33" i="4"/>
  <c r="V33" i="4"/>
  <c r="S8" i="4" l="1"/>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18" i="4"/>
  <c r="T18" i="4"/>
  <c r="U18" i="4"/>
  <c r="V18" i="4"/>
  <c r="S19" i="4"/>
  <c r="T19" i="4"/>
  <c r="U19" i="4"/>
  <c r="V19"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30" i="4"/>
  <c r="T30" i="4"/>
  <c r="U30" i="4"/>
  <c r="V30" i="4"/>
  <c r="S31" i="4"/>
  <c r="T31" i="4"/>
  <c r="U31" i="4"/>
  <c r="V31" i="4"/>
  <c r="S6" i="4" l="1"/>
  <c r="T6" i="4"/>
  <c r="U6" i="4"/>
  <c r="V6" i="4"/>
  <c r="S7" i="4"/>
  <c r="T7" i="4"/>
  <c r="U7" i="4"/>
  <c r="V7" i="4"/>
  <c r="S5" i="4" l="1"/>
  <c r="T5" i="4"/>
  <c r="U5" i="4"/>
  <c r="V5" i="4"/>
</calcChain>
</file>

<file path=xl/sharedStrings.xml><?xml version="1.0" encoding="utf-8"?>
<sst xmlns="http://schemas.openxmlformats.org/spreadsheetml/2006/main" count="481" uniqueCount="243">
  <si>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</si>
  <si>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</si>
  <si>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</si>
  <si>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</si>
  <si>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</si>
  <si>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</si>
  <si>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</si>
  <si>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</si>
  <si>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</si>
  <si>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</si>
  <si>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</si>
  <si>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</si>
  <si>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</si>
  <si>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</si>
  <si>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</si>
  <si>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</si>
  <si>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</si>
  <si>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</si>
  <si>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</si>
  <si>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</si>
  <si>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</si>
  <si>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</si>
  <si>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</si>
  <si>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</si>
  <si>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</si>
  <si>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</si>
  <si>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</si>
  <si>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</si>
  <si>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</si>
  <si>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</si>
  <si>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</si>
  <si>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DSHS6054</t>
  </si>
  <si>
    <t xml:space="preserve">Michelle Pope Randall                    360-664-5363 or                         cell 360-742-9019                           MPope@dshs.wa.gov </t>
  </si>
  <si>
    <t>NO</t>
  </si>
  <si>
    <t>100M</t>
  </si>
  <si>
    <t>DSHS4049</t>
  </si>
  <si>
    <t>810 28th St NE                                                                         Auburn, WA 98002-2425</t>
  </si>
  <si>
    <t>Mike Potter                                          425-412-2791                                 cell: 206-518-1617                              mpotter@dshs.wa.gov;              Building contact:  James Rottle Rottwin@msn.com</t>
  </si>
  <si>
    <t>Bldg 810, LAN Room.  Refer to the attached Floor Plan.  Circuit handoff to be located no further than 10 feet of the DSHS Router.</t>
  </si>
  <si>
    <t>DSHS6055</t>
  </si>
  <si>
    <t>618 S Peabody, Suite G                              Port Angeles, WA 98362-6244</t>
  </si>
  <si>
    <t>Bldg 618, Suite G, LAN Room.  Circuit handoff to be located no further than 10 feet of the DSHS Router.  Building attendants are Washington Association of Prosecuting Attorneys (WAPA).</t>
  </si>
  <si>
    <t>Bldg 108, LAN Room.  Circuit handoff to be located no further than 10 feet of the DSHS Router.  Building attendants are Washington Association of Prosecuting Attorneys (WAPA).</t>
  </si>
  <si>
    <t>PE-SPO3215/DSHS1018</t>
  </si>
  <si>
    <t>1313 N Maple St                                        Spokane, WA 99201-2749</t>
  </si>
  <si>
    <t xml:space="preserve">Bob Cathey                                               509-227-2725                                          CatheRE@dshs.wa.gov;     Building contact:                                    J. or P. Hines 425-438-1925     Tim Mertens 509-599-1893 </t>
  </si>
  <si>
    <t xml:space="preserve">Bldg 1313, LAN Room.  Circuit handoff to be located no further than 10 feet of the DSHS Router. </t>
  </si>
  <si>
    <t>VE-SPO3215/DSHS1018</t>
  </si>
  <si>
    <t>DSHS1002</t>
  </si>
  <si>
    <t xml:space="preserve">418 S Main St                                 Colfax, WA 99111-1769       </t>
  </si>
  <si>
    <t>Tabitha Peters                                      509-227-2407                                   cell: 509-202-0969                            petertj@dshs.wa.gov;                     Building contact: Phillip Dhillon 509-939-7281 dhillonpropertiesllc@tmail.com</t>
  </si>
  <si>
    <t>Bldg 418, LAN Room.  Circuit handoff to be located no further than 10 feet of the DSHS Router.</t>
  </si>
  <si>
    <t>DSHS3042</t>
  </si>
  <si>
    <t xml:space="preserve">275 SE Pioneer Way                         Oak Harbor, WA 98277-3205          </t>
  </si>
  <si>
    <t>Mike Potter                                          425-412-2791                                 cell: 206-518-1617                              mpotter@dshs.wa.gov;              Building contact: Steve Gerlicher 206-484-3445 steve@gerlicher.com;               Building Owner:  Beach View Plaza, LLC (DCYF Lease)
2nd Contact - Marilyn Beem   541-480-8751  mbeem@gerlicher.com</t>
  </si>
  <si>
    <t>Bldg 275, LAN Room.  Circuit handoff to be located no further than 10 feet of the DSHS Router.  This is a DCYF Leased Facility.</t>
  </si>
  <si>
    <t>DSHS6123</t>
  </si>
  <si>
    <t>Julie Dasso-Moore                                    cell: 360-628-9784                                     Julie.Dasso@dshs.wa.gov</t>
  </si>
  <si>
    <t xml:space="preserve">Bldg 2404, LAN Room.  Circuit handoff to be located no further than 10 feet of the DSHS Router. </t>
  </si>
  <si>
    <t>DSHS5036</t>
  </si>
  <si>
    <t xml:space="preserve">3888 NW Randall Way, Suites 101 &amp; 201                                                                     Silverdale, WA 98383-7847                                        </t>
  </si>
  <si>
    <t>Jeffrey Hebb 253-445-7260;   Building contact:                               JCM Property Management (DCFY Lease) 360-620-5300     jeff@jcmpm.com</t>
  </si>
  <si>
    <t>Bldg 3888, Suite 101 &amp; 201, LAN Room.  Circuit handoff to be located no further than 10 feet of the DSHS Router.  This is a DCYF Leased Facility.</t>
  </si>
  <si>
    <t>DSHS5032</t>
  </si>
  <si>
    <t>1715 Lafayette                                              Steilacoom, WA 98388-1327</t>
  </si>
  <si>
    <t>Heather Sacha                                      253-617-6323                                   cell: 253-617-8926;                     Building contact:  Paul Loveless 253-581-1912 Paul.loveless@ci.steilacoom.wa.us</t>
  </si>
  <si>
    <t xml:space="preserve">Bldg 1715, LAN Room.  Circuit handoff to be located no further than 10 feet of the DSHS Router. </t>
  </si>
  <si>
    <t>DSHS2003</t>
  </si>
  <si>
    <t>525 5th St                                                       Clarkston, WA 99403-1921</t>
  </si>
  <si>
    <t>Tabitha Peters                                      509-227-2407                                   cell: 509-202-0969                            petertj@dshs.wa.gov;                     Building contact: Tim Nelson    SR Investments 206-948-8093      tim@nelsonadvisors.com</t>
  </si>
  <si>
    <t xml:space="preserve">Bldg 525, LAN Room.  Circuit handoff to be located no further than 10 feet of the DSHS Router. </t>
  </si>
  <si>
    <t>DSHS1036</t>
  </si>
  <si>
    <t>Russell Ehr and Justin Robertson   509-458-2509 ext. 245 or 264               EhrRR@dshs.wa.gov and RoberJP@dshs.wa.gov</t>
  </si>
  <si>
    <t>Bldg 1222, LAN Room.  Circuit handoff to be located no further than 10 feet of the DSHS Router.  Building attendants are Area Agency on Aging &amp; Long Term Care (AAA).</t>
  </si>
  <si>
    <t>DSHS1011</t>
  </si>
  <si>
    <t>89 E Delaware                                              Republic, WA 99166-8829</t>
  </si>
  <si>
    <t xml:space="preserve">Monty Costello                                     509-227-2725                                    cell: 509-385-6986                                costemj@dshs.wa.gov;    Building contact:  Rolland Ciais 509-953-4993  rowciais@hotmail.com </t>
  </si>
  <si>
    <t xml:space="preserve">Bldg 89, LAN Room.  Circuit handoff to be located no further than 10 feet of the DSHS Router. </t>
  </si>
  <si>
    <t>DSHS6062</t>
  </si>
  <si>
    <t>Karin Beard                                               360-533-2450                                    cell: 360-581-5125;                    Building contact:                    Maria Koury-Corvall                   360-538-2442</t>
  </si>
  <si>
    <t xml:space="preserve">Bldg 2700, LAN Room.  Circuit handoff to be located no further than 10 feet of the DSHS Router.   Building attendants are Area Agency on Aging &amp; Long Term Care (AAA). </t>
  </si>
  <si>
    <t>DSHS4050</t>
  </si>
  <si>
    <t>20425 72nd Ave S, Suite 400                Kent, WA 98032-2388</t>
  </si>
  <si>
    <t>Sue Smith                                        206-883-6638   smithes@dshs.wa.gov;   Building contact:                                             JSH Properties, INC                    253-277-0657     cory@jshproperties.com</t>
  </si>
  <si>
    <t xml:space="preserve">Bldg 20425, Suite 400, LAN Room.  Circuit handoff to be located no further than 10 feet of the DSHS Router. </t>
  </si>
  <si>
    <t xml:space="preserve">ECYEROSPO </t>
  </si>
  <si>
    <t>Bldg 4601 lan room</t>
  </si>
  <si>
    <t xml:space="preserve">Per Building management no ceiling penetration allowed. </t>
  </si>
  <si>
    <t>ECYVAN</t>
  </si>
  <si>
    <t>Bldg 12121 lan room, per attached site map</t>
  </si>
  <si>
    <t>108 W Marcy Ave                                  Montesano, WA 98563-3616</t>
  </si>
  <si>
    <t xml:space="preserve">2404 Heritage Court SW A                                    Olympia, WA 98502-6047                </t>
  </si>
  <si>
    <t>1222 N Post St                                                    Spokane, WA 99201-2518</t>
  </si>
  <si>
    <t xml:space="preserve">2700 Simpson Ave                                   Aberdeen, WA 98520-4335       </t>
  </si>
  <si>
    <t>4601 N. Monroe St.  Spokane, WA 99205-1265</t>
  </si>
  <si>
    <t xml:space="preserve">12121 NE 99th Street Suite 2100, Vancouver, WA 98682-2346         </t>
  </si>
  <si>
    <t>John Smith                                  360-407-7228            johs461@ecy.wa.gov   Site Contact: Dan Fears                   509-239-3423                    dan.fears@ecy.wa.gov</t>
  </si>
  <si>
    <t xml:space="preserve">John Smith                                   360-407-7228            johs461@ecy.wa.gov   </t>
  </si>
  <si>
    <t>N/A</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</si>
  <si>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</si>
  <si>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 </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</si>
  <si>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</si>
  <si>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DORBOT1705</t>
  </si>
  <si>
    <t>19801 North Creek Pkwy                     Bothell, WA 98011-8240</t>
  </si>
  <si>
    <t>Don Morley            425-984-2560    Donm@dor.wa.gov;                         Building contact:      Sarah Morris (Schnitzer West LLC.)    rshipley@coastmgt.com                Cell 425-422-3484                            Sarah Sundstom    'ssundstrom@coastmgt.com  425-330-4946</t>
  </si>
  <si>
    <t>LAN Room, Bldg 19801.  Refer to attached Site Map.  If Circuit provider is installing their equipment into the DOR IDF, vendor needs to extend Demarc from common entrance point. All Vendor site visits need to be coordinated via Lorraine Louderback at 360-596-3699.  We have notified Office Manager of circuit expiration and can provide access for Vendors to the common area, all other access has to be coordinated with the Building Owner/Representative.</t>
  </si>
  <si>
    <t>DSHS1046</t>
  </si>
  <si>
    <t>260 N Georgia Ave                               East Wenatchee, WA 98802-4933</t>
  </si>
  <si>
    <t>Robert Riddick     509-220-1931      Robert.Riddick@dcyf.wa.gov</t>
  </si>
  <si>
    <t>LAN Room, Bldg 260.  Circuit handoff to be located no further than 10 feet of DSHS Router.  This site is Group Home - Juvenile Rehabilitation Administration (JRA).</t>
  </si>
  <si>
    <t>DSHS1003</t>
  </si>
  <si>
    <t>1100 S Main St                                     Colville, WA 99114-9503</t>
  </si>
  <si>
    <t>Jacob Owens                                     509-685-5605 cell: 509-710-9204   OwensJC@dshs.wa.gov ;     Building contact:                     Michael or Shannon Meaghen   509-755-7510      shannon@khco.com
michaelm@khco.com</t>
  </si>
  <si>
    <t>LAN Room, Bldg 1100.  Circuit handoff to be located no further than 10 feet of DSHS Router.</t>
  </si>
  <si>
    <t xml:space="preserve">DOLT1101 </t>
  </si>
  <si>
    <t>1016 N 4th Ave, Ste #A204                 Pasco, WA  99301-3706</t>
  </si>
  <si>
    <t>Site Contact: Steve Henderson     360-489-5012 StHenderso@dol.wa.gov
Owner Contact:John Rico               509-528-7111</t>
  </si>
  <si>
    <t>This is a trailer - install per attached site map</t>
  </si>
  <si>
    <t xml:space="preserve">WSP0501 </t>
  </si>
  <si>
    <t>115 Industrial Center Rd                   Forks, WA  98331</t>
  </si>
  <si>
    <t>Site Contact:  Michael F. Geiger     360-534-0602 mike.geiger@wsp.wa.gov
Building owned by WSDOT, Contact; David Yoon  WSDOT</t>
  </si>
  <si>
    <t>Must be 1600-byte MTU minimum - Copper Handoff</t>
  </si>
  <si>
    <t>WSP1704</t>
  </si>
  <si>
    <t>Fire Training Academy
50810 Grouse Ridge Road               North Bend, WA 98045</t>
  </si>
  <si>
    <t>Site / Owner contact :             Michael F. Geiger 360- 534-0602 mike.geiger@wsp.wa.gov</t>
  </si>
  <si>
    <t>WSP1201</t>
  </si>
  <si>
    <t>(WSP15 DX Scale House)                  Falling Springs Road                       Pomeroy, WA 99347</t>
  </si>
  <si>
    <t>Site contact : Michael F. Geiger  360-534-0602 mike.geiger@wsp.wa.gov
Building Leased from DOT Contact person:David Yoon (DOT)</t>
  </si>
  <si>
    <t>Must be 1600-byte MTU minimum- Copper Handoff</t>
  </si>
  <si>
    <t>WSP0301</t>
  </si>
  <si>
    <t>Plymouth Scale house -                      I-82 WB Milepost 132</t>
  </si>
  <si>
    <t>Site / Owner contact : Michael F. Geiger 360-534-0602 mike.geiger@wsp.wa.gov</t>
  </si>
  <si>
    <t>WSP0801</t>
  </si>
  <si>
    <t>1823 Baker Way                                Kelso, WA 98626-5504</t>
  </si>
  <si>
    <t>WSP2001</t>
  </si>
  <si>
    <t>(Highway 97 north to exit 13)           1261 Scale House Rd              Goldendale, WA 98620</t>
  </si>
  <si>
    <t>WSP1001</t>
  </si>
  <si>
    <t>751 S. Main                                       Colville, WA 99114-2507</t>
  </si>
  <si>
    <t>Site contact : Michael F. Geiger    360-534-0602 mike.geiger@wsp.wa.gov
Building contact:Karen Kooney    509-684-7189 knooney@fs.fed.us</t>
  </si>
  <si>
    <t>WSP3102</t>
  </si>
  <si>
    <t>WSP Stanwood-Bryant Scale House    I-5 NB Milepost 214.5</t>
  </si>
  <si>
    <t>Site / Owner contact :              Michael F. Geiger                             360-534-0602 mike.geiger@wsp.wa.gov</t>
  </si>
  <si>
    <t>DSHS6002</t>
  </si>
  <si>
    <t xml:space="preserve">3401 Galvin Road                                Centralia, WA 98531-9063             </t>
  </si>
  <si>
    <t>Mark Smith  360-957-3380               mark.smith@dcyf.wa.gov;    Building contact:                              Garren or Barbara Ingram              503-692-9856</t>
  </si>
  <si>
    <t>LAN Room, Bldg 3401.  Circuit handoff to be located no further than 10 feet of DSHS Router.</t>
  </si>
  <si>
    <t>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t>
  </si>
  <si>
    <t xml:space="preserve">LNISEA </t>
  </si>
  <si>
    <t>2111 N. Northgate Way
Seattle, WA  98133-9018</t>
  </si>
  <si>
    <t>Robert Early 360-902-5993              Site Contact:                          Pamela Davis        206-835-1025  Katy Stark             360-972-4431    Bldg.  Contact: Healthcare Realty 425-450-9065</t>
  </si>
  <si>
    <t xml:space="preserve">Per attached site map </t>
  </si>
  <si>
    <t>WSP3403</t>
  </si>
  <si>
    <t>7525 A Old Hwy 99 SE                 Olympia, WA 98501-5726</t>
  </si>
  <si>
    <t>Site contact : Michael F. Geiger  360-534-0602 mike.geiger@wsp.wa.gov
Building owned by Port of Olympia</t>
  </si>
  <si>
    <t>WSP2901</t>
  </si>
  <si>
    <t>10945 Chuckanut Dr.              Burlington, WA 98233-9451</t>
  </si>
  <si>
    <t>WSP1901</t>
  </si>
  <si>
    <t>291 Thorp Hwy S.                     Ellensburg, WA 98926-8001</t>
  </si>
  <si>
    <t>WSP1801</t>
  </si>
  <si>
    <t>4811 Werner Road                Bremerton, WA 98312-4403</t>
  </si>
  <si>
    <t>1000M</t>
  </si>
  <si>
    <t>WSP0401</t>
  </si>
  <si>
    <t>2822 Euclid Ave                      Wenatchee, WA 98801-5916</t>
  </si>
  <si>
    <t>WSP3202</t>
  </si>
  <si>
    <t>6403 W Rowand Rd                    Spokane, WA 99224-5300</t>
  </si>
  <si>
    <t>WSP3901</t>
  </si>
  <si>
    <t>2715 Rudkin Road                            Union Gap, WA 98903-1644</t>
  </si>
  <si>
    <t>PE-SPO3208 / DSHS1017</t>
  </si>
  <si>
    <t xml:space="preserve">8517 E Trent Ave                                 Spokane, WA 99212-2328        </t>
  </si>
  <si>
    <t>Rick Smith     509-227-2225             smithral@dshs.wa.gov;                   Building contact:  Michael Hudspeth 316-416-8266 with LSREF4 Dual, LLC</t>
  </si>
  <si>
    <t>LAN Room, Bldg 8517.  Circuit handoff to be located no further than 10 feet of DSHS Router.</t>
  </si>
  <si>
    <t>350M</t>
  </si>
  <si>
    <t>VE-SPO3208 / DSHS1017</t>
  </si>
  <si>
    <t xml:space="preserve">8517 E Trent Ave                                  Spokane, WA 99212-2328     </t>
  </si>
  <si>
    <t>Rick Smith  509-227-2225                smithral@dshs.wa.gov;                   Building contact:                  Michael Hudspeth 316-416-8266 with LSREF4 Dual, LLC</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</si>
  <si>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t>
  </si>
  <si>
    <t>DOLC3157</t>
  </si>
  <si>
    <t>(Town of Darrington Annex)            1005 Cascade St                     Darrington, WA  98241</t>
  </si>
  <si>
    <t>Install per attached site map</t>
  </si>
  <si>
    <t>PE-SEA1709 / DSHS4025</t>
  </si>
  <si>
    <t>101 S King St,                                        Seattle WA 98104-3115</t>
  </si>
  <si>
    <t>Ken-Dall Lock 360-890-6616;            Building contact: Building  Manager - Jack Miller  (DCS)      206-341-7071</t>
  </si>
  <si>
    <t xml:space="preserve">Bldg 101, LAN Room.  Circuit handoff to be located no further than 10 feet of DSHS Router. This is to be the Primary circuit at this site. </t>
  </si>
  <si>
    <t>VE-SEA1709 / DSHS4025</t>
  </si>
  <si>
    <t>101 S King St,                               Seattle WA 98104-3115</t>
  </si>
  <si>
    <t>PE-FKS0502 / DSHS6005</t>
  </si>
  <si>
    <t>421 5th Ave                                          Forks, WA 98331-9100</t>
  </si>
  <si>
    <t>Colleen Jergens 360-725-7370 Cell: 253-328-3749;                        Building contact:   Robert Baker with Sandysunni,LLC 206-842-1949 or 206-838-9128 - rbajer@sociuslaw.com</t>
  </si>
  <si>
    <t xml:space="preserve">Bldg 421, LAN Room.  Circuit handoff to be located no further than 10 feet of DSHS Router. This is to be the Primary circuit at this site. </t>
  </si>
  <si>
    <t>VE-FKS0502 / DSHS6005</t>
  </si>
  <si>
    <t>421 5th Ave                                      Forks, WA 98331-9100</t>
  </si>
  <si>
    <t>LNITAC</t>
  </si>
  <si>
    <t>950 Broadway Ste 200                  Tacoma, Wa 98402-4453</t>
  </si>
  <si>
    <t xml:space="preserve">Robert Early 360-902-5993            Site Contact: Bryan 253-442-5320, Antoinette 253-596-3932  </t>
  </si>
  <si>
    <t xml:space="preserve">Bldg 950, lan room 514, 10ft or less from the LNI router, per attached site map </t>
  </si>
  <si>
    <t>950 Broadway Ste 200               Tacoma, Wa 98402-4453</t>
  </si>
  <si>
    <t>200M</t>
  </si>
  <si>
    <t>PE-TOP3901 / DSHS2042</t>
  </si>
  <si>
    <t>4 East 3rd St                            Toppenish, WA 98948-1701</t>
  </si>
  <si>
    <t>Ruth Kezar  509-865-7540           cell 509-494-9511  kezarr@dshs.wa.gov;                   Building contact:                           Tim Nelson 206-948-8093  tim@nelsonadvisors.com</t>
  </si>
  <si>
    <t>Bldg 4, LAN Room.  Circuit handoff to be located no further than 10 feet of DSHS Router.</t>
  </si>
  <si>
    <t>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t>
  </si>
  <si>
    <t>VE-TOP3901 / DSHS2042</t>
  </si>
  <si>
    <t>4 East 3rd St                                      Toppenish, WA 98948-1701</t>
  </si>
  <si>
    <t>Ruth Kezar 509-865-7540            cell 509-494-9511  kezarr@dshs.wa.gov;              Building contact:                           Tim Nelson 206-948-8093  tim@nelsonadvisors.com</t>
  </si>
  <si>
    <t>DOLC3139</t>
  </si>
  <si>
    <t>(McMahan License Agency)             22911 56th Ave W                   Mountlake Terrace, WA 98043-3923</t>
  </si>
  <si>
    <t>Site/Owner contact:Pat McMahan 425-670-3874 insurepat@aol.com, 425-773-2787 cell</t>
  </si>
  <si>
    <t>DFWPTSND</t>
  </si>
  <si>
    <t>375 Hudson Street
Port Townsend,  WA  98368-5614</t>
  </si>
  <si>
    <t xml:space="preserve">Karen Nordstrom
360-302-3030 ext 320
karen.nordstrom@dfw.wa.gov
Building contact:
Port of Port Townsend
Jim Pivarnik 
Jim@portofpt.com        
2701 Jefferson Street, Port Townsend, WA 98368  
(360) 385-0656
</t>
  </si>
  <si>
    <t>Ethernet handoff highlighted in yellow on site map.  It is currently Labled Janitor Supplies.</t>
  </si>
  <si>
    <t>VE-CBY0501 / DOCCBY1</t>
  </si>
  <si>
    <t>1830 Eagle Crest Way
Clallam Bay, WA 98326-9724</t>
  </si>
  <si>
    <t>Chad Fletcher
360-963-1416
chad.fletcher@doc.wa.gov</t>
  </si>
  <si>
    <t>MDF per attached site map</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</si>
  <si>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
  </si>
  <si>
    <t>PE-CBY0501 / DOCCBY1</t>
  </si>
  <si>
    <t>CJTC3401</t>
  </si>
  <si>
    <t>3060 Willamette Drive N.E, Ste.#200 Lacey, WA 98516-6267</t>
  </si>
  <si>
    <t>Jeff Wilcox  206-835-7297               jwilcox@cjtc.wa.gov;           Building contact/ownership:  Washington Association of Sheriffs and Police Chiefs (WASP)  Rocky Yeung, IT Manager                       360-486-2391  ryeung@waspc.org</t>
  </si>
  <si>
    <t>Bldg 3060, Suite 200, LAN Room.  Refer to LCON for details on circuit termination location.</t>
  </si>
  <si>
    <t>PE-LAC3401 / DSHS6008</t>
  </si>
  <si>
    <t>720 Sleater Kinney Road SE          Suite X &amp; Y                                    Lacey, WA 98503-1142</t>
  </si>
  <si>
    <t>Stephanie Bowser                           360-915-4264                              bowsesm@dshs.wa.gov;     Building contact:                        Rob Galanti rgalanti@rprp.com - 310-207-6990</t>
  </si>
  <si>
    <t>Bldg 720, Suite X &amp; Y, LAN Room. Circuit handoff to be located no further than 10ft of the DSHS router.</t>
  </si>
  <si>
    <t>VE-LAC3401 / DSHS6008</t>
  </si>
  <si>
    <t>720 Sleater Kinney Road SE         Suite X &amp; Y                                    Lacey, WA 98503-1142</t>
  </si>
  <si>
    <t>Stephanie Bowser                           360-915-4264                              bowsesm@dshs.wa.gov;    Building contact: Rob Galanti rgalanti@rprp.com - 310-207-6990</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</si>
  <si>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</si>
  <si>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</si>
  <si>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Colleen Jergens 360-725-7370 Cell: 253-328-3749;                        Building contact:   Robert Baker with Sandysunni,LLC                 206-842-1949 or 206-838-9128 - rbajer@sociuslaw.com</t>
  </si>
  <si>
    <t>Building Owner/site Contact:Town of Darrington, Dianne Allen (City Clerk) or Dan Rankin (Mayor):   360-436-1131 Office contact is Clifton Harty 425-388-3505</t>
  </si>
  <si>
    <t xml:space="preserve">This is an historical building.  The City of Port Townsend's, and Washington State's historical building guidlines must be followed for this location.
</t>
  </si>
  <si>
    <t>This is a redundant / diverse circuit for this site. Existing circuit is provided by StarTouch. Proposed solution must not utilize StarTouch.  ***Site contact must be called as this is an escort only site.***</t>
  </si>
  <si>
    <t xml:space="preserve">1000M </t>
  </si>
  <si>
    <t>Customer advises site is closing no later than 6/30/2021.  WaTech will not accept TLA after 6/30/2021.</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</si>
  <si>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is a redundant / diverse circuit for this site. Existing circuit is provided by StarTouch. Proposed solution must not utilize StarTouch.  
***Site contact must be called as this is an escort only site.</t>
  </si>
  <si>
    <t>Circuits to be installed at the building telco  demarc.</t>
  </si>
  <si>
    <t>This is a multi-port / multi-vlan request.
1) Vendor to deliver 2 ports / 2 vlans - one vlan per port.
2) CTS / WaTech will assign vlan numbers on Tech Order.
3) Vendor to clearly label their handoff device at the end site, with the CTS / WaTech provided site name.
4) building telco  to provide the vlan to port assignment details with the completion notice.  For example - vlan A on port 1, vlan B on port 2, etc.
5) building telco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building telco ’s responses. DSHS believes the lessor would prefer a solution that does not require exterior hardware attachment, but WaTech has not validated.</t>
  </si>
  <si>
    <t>Evaluation  Model for Solicitation Number N20-RFQ-006 Amendment 3</t>
  </si>
  <si>
    <t>1,223 for 200M - This is the max available</t>
  </si>
  <si>
    <t>Copper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</si>
</sst>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9">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thin">
        <color rgb="FF7F7F7F"/>
      </left>
      <right/>
      <top style="thin">
        <color rgb="FF7F7F7F"/>
      </top>
      <bottom style="thin">
        <color rgb="FF7F7F7F"/>
      </bottom>
      <diagonal/>
    </border>
    <border>
      <left style="medium">
        <color auto="1"/>
      </left>
      <right style="thin">
        <color rgb="FF7F7F7F"/>
      </right>
      <top style="thin">
        <color rgb="FF7F7F7F"/>
      </top>
      <bottom style="thin">
        <color rgb="FF7F7F7F"/>
      </bottom>
      <diagonal/>
    </border>
    <border>
      <left style="thin">
        <color rgb="FF7F7F7F"/>
      </left>
      <right style="medium">
        <color auto="1"/>
      </right>
      <top style="thin">
        <color rgb="FF7F7F7F"/>
      </top>
      <bottom style="thin">
        <color rgb="FF7F7F7F"/>
      </bottom>
      <diagonal/>
    </border>
    <border>
      <left/>
      <right style="thin">
        <color rgb="FF7F7F7F"/>
      </right>
      <top style="thin">
        <color rgb="FF7F7F7F"/>
      </top>
      <bottom style="thin">
        <color rgb="FF7F7F7F"/>
      </bottom>
      <diagonal/>
    </border>
    <border>
      <left style="medium">
        <color auto="1"/>
      </left>
      <right style="double">
        <color auto="1"/>
      </right>
      <top/>
      <bottom/>
      <diagonal/>
    </border>
    <border>
      <left style="double">
        <color auto="1"/>
      </left>
      <right style="medium">
        <color auto="1"/>
      </right>
      <top/>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3">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4" fillId="4" borderId="9"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5" xfId="0" applyFont="1" applyFill="1" applyBorder="1" applyAlignment="1">
      <alignment horizontal="left" vertical="top" wrapText="1"/>
    </xf>
    <xf numFmtId="0" fontId="24" fillId="4" borderId="20" xfId="0" applyFont="1" applyFill="1" applyBorder="1" applyAlignment="1">
      <alignment horizontal="left" vertical="top" wrapText="1"/>
    </xf>
    <xf numFmtId="0" fontId="24" fillId="4" borderId="10" xfId="0" applyFont="1" applyFill="1" applyBorder="1" applyAlignment="1">
      <alignment horizontal="left" vertical="top" wrapText="1"/>
    </xf>
    <xf numFmtId="0" fontId="24" fillId="4" borderId="31" xfId="0" applyFont="1" applyFill="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6" borderId="33" xfId="47" applyFill="1" applyBorder="1" applyAlignment="1">
      <alignment horizontal="left" vertical="top" wrapText="1"/>
    </xf>
    <xf numFmtId="7" fontId="2" fillId="2" borderId="33" xfId="47" applyFill="1" applyBorder="1" applyAlignment="1">
      <alignment horizontal="left" vertical="top" wrapText="1"/>
    </xf>
    <xf numFmtId="7" fontId="2" fillId="41" borderId="33" xfId="44" applyFill="1" applyBorder="1" applyAlignment="1">
      <alignment horizontal="left" vertical="top" wrapText="1"/>
    </xf>
    <xf numFmtId="7" fontId="2" fillId="2" borderId="33" xfId="44" applyFill="1" applyBorder="1" applyAlignment="1">
      <alignment horizontal="left" vertical="top" wrapText="1"/>
    </xf>
    <xf numFmtId="44" fontId="2" fillId="39" borderId="42" xfId="1" applyFont="1" applyFill="1" applyBorder="1" applyAlignment="1">
      <alignment horizontal="left" vertical="top" wrapText="1"/>
    </xf>
    <xf numFmtId="44" fontId="2" fillId="40" borderId="42" xfId="1" applyFont="1" applyFill="1" applyBorder="1" applyAlignment="1">
      <alignment horizontal="left" vertical="top" wrapText="1"/>
    </xf>
    <xf numFmtId="44" fontId="2" fillId="6" borderId="33" xfId="1" applyFont="1" applyFill="1" applyBorder="1" applyAlignment="1">
      <alignment horizontal="left" vertical="top" wrapText="1"/>
    </xf>
    <xf numFmtId="44" fontId="2" fillId="2" borderId="33" xfId="1" applyFont="1" applyFill="1" applyBorder="1" applyAlignment="1">
      <alignment horizontal="left" vertical="top" wrapText="1"/>
    </xf>
    <xf numFmtId="44" fontId="2" fillId="41" borderId="33" xfId="1" applyFont="1" applyFill="1" applyBorder="1" applyAlignment="1">
      <alignment horizontal="left" vertical="top" wrapText="1"/>
    </xf>
    <xf numFmtId="44" fontId="2" fillId="44" borderId="33" xfId="1" applyFont="1" applyFill="1" applyBorder="1" applyAlignment="1">
      <alignment horizontal="left" vertical="top" wrapText="1"/>
    </xf>
    <xf numFmtId="44" fontId="2" fillId="43" borderId="33" xfId="1" applyFont="1" applyFill="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36" borderId="24" xfId="41" applyFont="1" applyBorder="1" applyAlignment="1">
      <alignment horizontal="left" vertical="top" wrapText="1"/>
    </xf>
    <xf numFmtId="0" fontId="2" fillId="36" borderId="43" xfId="41" applyFont="1" applyBorder="1" applyAlignment="1">
      <alignment horizontal="left" vertical="top" wrapText="1"/>
    </xf>
    <xf numFmtId="0" fontId="2" fillId="36" borderId="44" xfId="41" applyFont="1" applyBorder="1" applyAlignment="1">
      <alignment horizontal="left" vertical="top" wrapText="1"/>
    </xf>
    <xf numFmtId="0" fontId="2" fillId="36" borderId="45" xfId="41" applyFont="1" applyBorder="1" applyAlignment="1">
      <alignment horizontal="left" vertical="top" wrapText="1"/>
    </xf>
    <xf numFmtId="0" fontId="2" fillId="36" borderId="46" xfId="41" applyFont="1" applyBorder="1" applyAlignment="1">
      <alignment horizontal="left" vertical="top" wrapText="1"/>
    </xf>
    <xf numFmtId="0" fontId="2" fillId="0" borderId="31" xfId="0" applyFont="1" applyFill="1" applyBorder="1" applyAlignment="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6" borderId="36" xfId="2" applyNumberFormat="1" applyFont="1" applyFill="1" applyBorder="1" applyAlignment="1">
      <alignment horizontal="left" vertical="top" wrapText="1"/>
    </xf>
    <xf numFmtId="0" fontId="2" fillId="2" borderId="36" xfId="2" applyNumberFormat="1" applyFont="1" applyFill="1" applyBorder="1" applyAlignment="1">
      <alignment horizontal="left" vertical="top" wrapText="1"/>
    </xf>
    <xf numFmtId="0" fontId="2" fillId="41" borderId="36" xfId="2" applyNumberFormat="1" applyFont="1" applyFill="1" applyBorder="1" applyAlignment="1">
      <alignment horizontal="left" vertical="top" wrapText="1"/>
    </xf>
    <xf numFmtId="7" fontId="2" fillId="39" borderId="42" xfId="47" applyBorder="1">
      <alignment horizontal="left" vertical="top" wrapText="1"/>
    </xf>
    <xf numFmtId="7" fontId="2" fillId="40" borderId="42" xfId="44" applyBorder="1">
      <alignment horizontal="left" vertical="top" wrapText="1"/>
    </xf>
    <xf numFmtId="164" fontId="2" fillId="2" borderId="47" xfId="1" applyNumberFormat="1" applyFont="1" applyFill="1" applyBorder="1" applyAlignment="1">
      <alignment horizontal="left" vertical="top" wrapText="1"/>
    </xf>
    <xf numFmtId="164" fontId="2" fillId="2" borderId="48" xfId="1" applyNumberFormat="1" applyFont="1" applyFill="1" applyBorder="1" applyAlignment="1">
      <alignment horizontal="left" vertical="top" wrapText="1"/>
    </xf>
    <xf numFmtId="164" fontId="2" fillId="0" borderId="48" xfId="1" applyNumberFormat="1" applyFont="1" applyBorder="1" applyAlignment="1">
      <alignment horizontal="left" vertical="top" wrapText="1"/>
    </xf>
    <xf numFmtId="7" fontId="2" fillId="2" borderId="42" xfId="45" applyBorder="1">
      <alignment horizontal="left" vertical="top" wrapText="1"/>
    </xf>
    <xf numFmtId="7" fontId="2" fillId="39" borderId="33" xfId="47" applyBorder="1">
      <alignment horizontal="left" vertical="top" wrapText="1"/>
    </xf>
    <xf numFmtId="7" fontId="2" fillId="40" borderId="33" xfId="44" applyBorder="1">
      <alignment horizontal="left" vertical="top" wrapText="1"/>
    </xf>
    <xf numFmtId="164" fontId="2" fillId="0" borderId="47" xfId="1" applyNumberFormat="1" applyFont="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xf numFmtId="0" fontId="2" fillId="0" borderId="47" xfId="0" applyFont="1" applyBorder="1"/>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cellStyle name="MRC White" xfId="46"/>
    <cellStyle name="Neutral" xfId="10" builtinId="28" customBuiltin="1"/>
    <cellStyle name="Normal" xfId="0" builtinId="0"/>
    <cellStyle name="Note" xfId="17" builtinId="10" customBuiltin="1"/>
    <cellStyle name="Output" xfId="12" builtinId="21" customBuiltin="1"/>
    <cellStyle name="Shaded" xfId="44"/>
    <cellStyle name="Shaded Green" xfId="47"/>
    <cellStyle name="Title" xfId="3" builtinId="15" customBuiltin="1"/>
    <cellStyle name="Total" xfId="19" builtinId="25" customBuiltin="1"/>
    <cellStyle name="Warning Text" xfId="16" builtinId="11" customBuiltin="1"/>
  </cellStyles>
  <dxfs count="1">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8405"/>
  <sheetViews>
    <sheetView tabSelected="1" topLeftCell="A45" zoomScale="50" zoomScaleNormal="50" workbookViewId="0">
      <selection activeCell="P46" sqref="P46"/>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51" style="2" customWidth="1"/>
    <col min="12" max="12" width="3.710937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52.9" customHeight="1" thickBot="1" x14ac:dyDescent="0.3">
      <c r="A1" s="132" t="s">
        <v>240</v>
      </c>
      <c r="B1" s="132"/>
      <c r="C1" s="132"/>
      <c r="D1" s="132"/>
      <c r="E1" s="132"/>
      <c r="F1" s="132"/>
      <c r="G1" s="132"/>
      <c r="H1" s="132"/>
      <c r="I1" s="132"/>
      <c r="J1" s="132"/>
      <c r="K1" s="132"/>
      <c r="S1" s="5"/>
      <c r="T1" s="5"/>
    </row>
    <row r="2" spans="1:22" ht="34.9" customHeight="1" thickBot="1" x14ac:dyDescent="0.3">
      <c r="A2" s="6"/>
      <c r="B2" s="7" t="s">
        <v>1</v>
      </c>
      <c r="C2" s="8"/>
      <c r="D2" s="8"/>
      <c r="E2" s="8"/>
      <c r="F2" s="8"/>
      <c r="G2" s="8"/>
      <c r="H2" s="8"/>
      <c r="I2" s="8"/>
      <c r="J2" s="8"/>
      <c r="K2" s="9"/>
      <c r="L2" s="10"/>
      <c r="M2" s="133" t="s">
        <v>30</v>
      </c>
      <c r="N2" s="134"/>
      <c r="O2" s="134"/>
      <c r="P2" s="134"/>
      <c r="Q2" s="74"/>
      <c r="R2" s="75"/>
      <c r="S2" s="11"/>
      <c r="T2" s="11"/>
    </row>
    <row r="3" spans="1:22" s="17" customFormat="1" ht="61.9" customHeight="1" thickBot="1" x14ac:dyDescent="0.3">
      <c r="A3" s="12"/>
      <c r="B3" s="13"/>
      <c r="C3" s="14"/>
      <c r="D3" s="14"/>
      <c r="E3" s="14"/>
      <c r="F3" s="14"/>
      <c r="G3" s="14"/>
      <c r="H3" s="14"/>
      <c r="I3" s="139" t="s">
        <v>15</v>
      </c>
      <c r="J3" s="140"/>
      <c r="K3" s="15"/>
      <c r="L3" s="16"/>
      <c r="M3" s="135"/>
      <c r="N3" s="136"/>
      <c r="O3" s="136"/>
      <c r="P3" s="136"/>
      <c r="Q3" s="137" t="s">
        <v>28</v>
      </c>
      <c r="R3" s="138"/>
      <c r="S3" s="141" t="s">
        <v>21</v>
      </c>
      <c r="T3" s="141"/>
      <c r="U3" s="141"/>
      <c r="V3" s="141"/>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25">
      <c r="A5" s="6">
        <v>1</v>
      </c>
      <c r="B5" s="61" t="s">
        <v>6</v>
      </c>
      <c r="C5" s="62" t="s">
        <v>7</v>
      </c>
      <c r="D5" s="62" t="s">
        <v>8</v>
      </c>
      <c r="E5" s="62" t="s">
        <v>0</v>
      </c>
      <c r="F5" s="62" t="s">
        <v>9</v>
      </c>
      <c r="G5" s="62">
        <v>120</v>
      </c>
      <c r="H5" s="63" t="s">
        <v>10</v>
      </c>
      <c r="I5" s="64">
        <v>10</v>
      </c>
      <c r="J5" s="65">
        <v>90</v>
      </c>
      <c r="K5" s="66" t="s">
        <v>13</v>
      </c>
      <c r="L5" s="10"/>
      <c r="M5" s="69">
        <v>20</v>
      </c>
      <c r="N5" s="70" t="s">
        <v>12</v>
      </c>
      <c r="O5" s="71">
        <v>500</v>
      </c>
      <c r="P5" s="71">
        <v>1000</v>
      </c>
      <c r="Q5" s="72">
        <v>1000</v>
      </c>
      <c r="R5" s="73">
        <v>1800</v>
      </c>
      <c r="S5" s="28">
        <f t="shared" ref="S5:S22" si="0">IF(ISBLANK(M5),G5,M5)</f>
        <v>20</v>
      </c>
      <c r="T5" s="29">
        <f t="shared" ref="T5" si="1">24*O5+P5</f>
        <v>13000</v>
      </c>
      <c r="U5" s="30">
        <f>I5</f>
        <v>10</v>
      </c>
      <c r="V5" s="30">
        <f>J5</f>
        <v>90</v>
      </c>
    </row>
    <row r="6" spans="1:22" ht="78.75" x14ac:dyDescent="0.25">
      <c r="A6" s="6">
        <v>2</v>
      </c>
      <c r="B6" s="33" t="s">
        <v>31</v>
      </c>
      <c r="C6" s="34" t="s">
        <v>90</v>
      </c>
      <c r="D6" s="34" t="s">
        <v>32</v>
      </c>
      <c r="E6" s="34" t="s">
        <v>42</v>
      </c>
      <c r="F6" s="34" t="s">
        <v>33</v>
      </c>
      <c r="G6" s="34">
        <v>150</v>
      </c>
      <c r="H6" s="35" t="s">
        <v>34</v>
      </c>
      <c r="I6" s="39">
        <v>5</v>
      </c>
      <c r="J6" s="36">
        <v>95</v>
      </c>
      <c r="K6" s="37"/>
      <c r="L6" s="57"/>
      <c r="M6" s="121"/>
      <c r="N6" s="54"/>
      <c r="O6" s="55"/>
      <c r="P6" s="55">
        <v>0</v>
      </c>
      <c r="Q6" s="95" t="s">
        <v>98</v>
      </c>
      <c r="R6" s="98"/>
      <c r="S6" s="58">
        <f t="shared" si="0"/>
        <v>150</v>
      </c>
      <c r="T6" s="31">
        <f t="shared" ref="T6:T22" si="2">24*O6+P6</f>
        <v>0</v>
      </c>
      <c r="U6" s="32">
        <f t="shared" ref="U6:U22" si="3">I6</f>
        <v>5</v>
      </c>
      <c r="V6" s="32">
        <f t="shared" ref="V6:V22" si="4">J6</f>
        <v>95</v>
      </c>
    </row>
    <row r="7" spans="1:22" ht="110.25" x14ac:dyDescent="0.25">
      <c r="A7" s="6">
        <v>3</v>
      </c>
      <c r="B7" s="40" t="s">
        <v>35</v>
      </c>
      <c r="C7" s="41" t="s">
        <v>36</v>
      </c>
      <c r="D7" s="41" t="s">
        <v>37</v>
      </c>
      <c r="E7" s="41" t="s">
        <v>38</v>
      </c>
      <c r="F7" s="41" t="s">
        <v>9</v>
      </c>
      <c r="G7" s="41">
        <v>150</v>
      </c>
      <c r="H7" s="42" t="s">
        <v>34</v>
      </c>
      <c r="I7" s="43">
        <v>5</v>
      </c>
      <c r="J7" s="44">
        <v>95</v>
      </c>
      <c r="K7" s="45" t="s">
        <v>99</v>
      </c>
      <c r="L7" s="57"/>
      <c r="M7" s="120"/>
      <c r="N7" s="67"/>
      <c r="O7" s="68"/>
      <c r="P7" s="68">
        <v>0</v>
      </c>
      <c r="Q7" s="96" t="s">
        <v>98</v>
      </c>
      <c r="R7" s="97"/>
      <c r="S7" s="59">
        <f t="shared" si="0"/>
        <v>150</v>
      </c>
      <c r="T7" s="31">
        <f t="shared" si="2"/>
        <v>0</v>
      </c>
      <c r="U7" s="32">
        <f t="shared" si="3"/>
        <v>5</v>
      </c>
      <c r="V7" s="32">
        <f t="shared" si="4"/>
        <v>95</v>
      </c>
    </row>
    <row r="8" spans="1:22" ht="78.75" x14ac:dyDescent="0.25">
      <c r="A8" s="6">
        <v>4</v>
      </c>
      <c r="B8" s="48" t="s">
        <v>39</v>
      </c>
      <c r="C8" s="49" t="s">
        <v>40</v>
      </c>
      <c r="D8" s="49" t="s">
        <v>32</v>
      </c>
      <c r="E8" s="49" t="s">
        <v>41</v>
      </c>
      <c r="F8" s="49" t="s">
        <v>33</v>
      </c>
      <c r="G8" s="49">
        <v>150</v>
      </c>
      <c r="H8" s="50" t="s">
        <v>34</v>
      </c>
      <c r="I8" s="51">
        <v>5</v>
      </c>
      <c r="J8" s="52">
        <v>95</v>
      </c>
      <c r="K8" s="53"/>
      <c r="L8" s="57"/>
      <c r="M8" s="121"/>
      <c r="N8" s="54"/>
      <c r="O8" s="55"/>
      <c r="P8" s="55">
        <v>0</v>
      </c>
      <c r="Q8" s="95" t="s">
        <v>98</v>
      </c>
      <c r="R8" s="98"/>
      <c r="S8" s="58">
        <f t="shared" si="0"/>
        <v>150</v>
      </c>
      <c r="T8" s="31">
        <f t="shared" si="2"/>
        <v>0</v>
      </c>
      <c r="U8" s="32">
        <f t="shared" si="3"/>
        <v>5</v>
      </c>
      <c r="V8" s="32">
        <f t="shared" si="4"/>
        <v>95</v>
      </c>
    </row>
    <row r="9" spans="1:22" ht="110.25" x14ac:dyDescent="0.25">
      <c r="A9" s="6">
        <v>5</v>
      </c>
      <c r="B9" s="76" t="s">
        <v>43</v>
      </c>
      <c r="C9" s="77" t="s">
        <v>44</v>
      </c>
      <c r="D9" s="77" t="s">
        <v>45</v>
      </c>
      <c r="E9" s="77" t="s">
        <v>46</v>
      </c>
      <c r="F9" s="77" t="s">
        <v>33</v>
      </c>
      <c r="G9" s="77">
        <v>250</v>
      </c>
      <c r="H9" s="78" t="s">
        <v>34</v>
      </c>
      <c r="I9" s="79">
        <v>30</v>
      </c>
      <c r="J9" s="80">
        <v>70</v>
      </c>
      <c r="K9" s="81" t="s">
        <v>99</v>
      </c>
      <c r="L9" s="57"/>
      <c r="M9" s="122"/>
      <c r="N9" s="82"/>
      <c r="O9" s="83"/>
      <c r="P9" s="83">
        <v>0</v>
      </c>
      <c r="Q9" s="96" t="s">
        <v>98</v>
      </c>
      <c r="R9" s="99"/>
      <c r="S9" s="58">
        <f t="shared" si="0"/>
        <v>250</v>
      </c>
      <c r="T9" s="31">
        <f t="shared" si="2"/>
        <v>0</v>
      </c>
      <c r="U9" s="32">
        <f t="shared" si="3"/>
        <v>30</v>
      </c>
      <c r="V9" s="32">
        <f t="shared" si="4"/>
        <v>70</v>
      </c>
    </row>
    <row r="10" spans="1:22" ht="315" x14ac:dyDescent="0.25">
      <c r="A10" s="6">
        <v>6</v>
      </c>
      <c r="B10" s="48" t="s">
        <v>47</v>
      </c>
      <c r="C10" s="49" t="s">
        <v>44</v>
      </c>
      <c r="D10" s="34" t="s">
        <v>45</v>
      </c>
      <c r="E10" s="49" t="s">
        <v>46</v>
      </c>
      <c r="F10" s="49" t="s">
        <v>33</v>
      </c>
      <c r="G10" s="49">
        <v>250</v>
      </c>
      <c r="H10" s="50" t="s">
        <v>34</v>
      </c>
      <c r="I10" s="51">
        <v>30</v>
      </c>
      <c r="J10" s="52">
        <v>70</v>
      </c>
      <c r="K10" s="37" t="s">
        <v>100</v>
      </c>
      <c r="L10" s="57"/>
      <c r="M10" s="121"/>
      <c r="N10" s="54"/>
      <c r="O10" s="55"/>
      <c r="P10" s="55">
        <v>0</v>
      </c>
      <c r="Q10" s="95" t="s">
        <v>98</v>
      </c>
      <c r="R10" s="98"/>
      <c r="S10" s="58">
        <f t="shared" si="0"/>
        <v>250</v>
      </c>
      <c r="T10" s="31">
        <f t="shared" si="2"/>
        <v>0</v>
      </c>
      <c r="U10" s="32">
        <f t="shared" si="3"/>
        <v>30</v>
      </c>
      <c r="V10" s="32">
        <f t="shared" si="4"/>
        <v>70</v>
      </c>
    </row>
    <row r="11" spans="1:22" ht="110.25" x14ac:dyDescent="0.25">
      <c r="A11" s="6">
        <v>7</v>
      </c>
      <c r="B11" s="76" t="s">
        <v>48</v>
      </c>
      <c r="C11" s="77" t="s">
        <v>49</v>
      </c>
      <c r="D11" s="77" t="s">
        <v>50</v>
      </c>
      <c r="E11" s="77" t="s">
        <v>51</v>
      </c>
      <c r="F11" s="77" t="s">
        <v>33</v>
      </c>
      <c r="G11" s="77">
        <v>150</v>
      </c>
      <c r="H11" s="78" t="s">
        <v>34</v>
      </c>
      <c r="I11" s="79">
        <v>5</v>
      </c>
      <c r="J11" s="80">
        <v>95</v>
      </c>
      <c r="K11" s="81" t="s">
        <v>101</v>
      </c>
      <c r="L11" s="57"/>
      <c r="M11" s="122"/>
      <c r="N11" s="82"/>
      <c r="O11" s="83"/>
      <c r="P11" s="83">
        <v>0</v>
      </c>
      <c r="Q11" s="96" t="s">
        <v>98</v>
      </c>
      <c r="R11" s="99"/>
      <c r="S11" s="58">
        <f t="shared" si="0"/>
        <v>150</v>
      </c>
      <c r="T11" s="31">
        <f t="shared" si="2"/>
        <v>0</v>
      </c>
      <c r="U11" s="32">
        <f t="shared" si="3"/>
        <v>5</v>
      </c>
      <c r="V11" s="32">
        <f t="shared" si="4"/>
        <v>95</v>
      </c>
    </row>
    <row r="12" spans="1:22" ht="189" x14ac:dyDescent="0.25">
      <c r="A12" s="6">
        <v>8</v>
      </c>
      <c r="B12" s="33" t="s">
        <v>52</v>
      </c>
      <c r="C12" s="34" t="s">
        <v>53</v>
      </c>
      <c r="D12" s="34" t="s">
        <v>54</v>
      </c>
      <c r="E12" s="34" t="s">
        <v>55</v>
      </c>
      <c r="F12" s="34" t="s">
        <v>33</v>
      </c>
      <c r="G12" s="34">
        <v>150</v>
      </c>
      <c r="H12" s="35" t="s">
        <v>34</v>
      </c>
      <c r="I12" s="39">
        <v>5</v>
      </c>
      <c r="J12" s="36">
        <v>95</v>
      </c>
      <c r="K12" s="37"/>
      <c r="L12" s="57"/>
      <c r="M12" s="121">
        <v>140</v>
      </c>
      <c r="N12" s="54" t="s">
        <v>12</v>
      </c>
      <c r="O12" s="55">
        <v>699</v>
      </c>
      <c r="P12" s="55">
        <v>0</v>
      </c>
      <c r="Q12" s="95" t="s">
        <v>98</v>
      </c>
      <c r="R12" s="98">
        <v>1091</v>
      </c>
      <c r="S12" s="58">
        <f t="shared" si="0"/>
        <v>140</v>
      </c>
      <c r="T12" s="31">
        <f t="shared" si="2"/>
        <v>16776</v>
      </c>
      <c r="U12" s="32">
        <f t="shared" si="3"/>
        <v>5</v>
      </c>
      <c r="V12" s="32">
        <f t="shared" si="4"/>
        <v>95</v>
      </c>
    </row>
    <row r="13" spans="1:22" ht="47.25" x14ac:dyDescent="0.25">
      <c r="A13" s="6">
        <v>9</v>
      </c>
      <c r="B13" s="76" t="s">
        <v>56</v>
      </c>
      <c r="C13" s="77" t="s">
        <v>91</v>
      </c>
      <c r="D13" s="77" t="s">
        <v>57</v>
      </c>
      <c r="E13" s="77" t="s">
        <v>58</v>
      </c>
      <c r="F13" s="77" t="s">
        <v>33</v>
      </c>
      <c r="G13" s="77">
        <v>150</v>
      </c>
      <c r="H13" s="78" t="s">
        <v>34</v>
      </c>
      <c r="I13" s="79">
        <v>5</v>
      </c>
      <c r="J13" s="80">
        <v>95</v>
      </c>
      <c r="K13" s="81"/>
      <c r="L13" s="57"/>
      <c r="M13" s="122"/>
      <c r="N13" s="82"/>
      <c r="O13" s="83"/>
      <c r="P13" s="83">
        <v>0</v>
      </c>
      <c r="Q13" s="96" t="s">
        <v>98</v>
      </c>
      <c r="R13" s="99"/>
      <c r="S13" s="58">
        <f t="shared" si="0"/>
        <v>150</v>
      </c>
      <c r="T13" s="31">
        <f t="shared" si="2"/>
        <v>0</v>
      </c>
      <c r="U13" s="32">
        <f t="shared" si="3"/>
        <v>5</v>
      </c>
      <c r="V13" s="32">
        <f t="shared" si="4"/>
        <v>95</v>
      </c>
    </row>
    <row r="14" spans="1:22" ht="78.75" x14ac:dyDescent="0.25">
      <c r="A14" s="6">
        <v>10</v>
      </c>
      <c r="B14" s="33" t="s">
        <v>59</v>
      </c>
      <c r="C14" s="34" t="s">
        <v>60</v>
      </c>
      <c r="D14" s="34" t="s">
        <v>61</v>
      </c>
      <c r="E14" s="34" t="s">
        <v>62</v>
      </c>
      <c r="F14" s="34" t="s">
        <v>33</v>
      </c>
      <c r="G14" s="34">
        <v>150</v>
      </c>
      <c r="H14" s="35" t="s">
        <v>34</v>
      </c>
      <c r="I14" s="39">
        <v>5</v>
      </c>
      <c r="J14" s="36">
        <v>95</v>
      </c>
      <c r="K14" s="37"/>
      <c r="L14" s="57"/>
      <c r="M14" s="121"/>
      <c r="N14" s="54"/>
      <c r="O14" s="55"/>
      <c r="P14" s="55">
        <v>0</v>
      </c>
      <c r="Q14" s="95" t="s">
        <v>98</v>
      </c>
      <c r="R14" s="98"/>
      <c r="S14" s="58">
        <f t="shared" si="0"/>
        <v>150</v>
      </c>
      <c r="T14" s="31">
        <f t="shared" si="2"/>
        <v>0</v>
      </c>
      <c r="U14" s="32">
        <f t="shared" si="3"/>
        <v>5</v>
      </c>
      <c r="V14" s="32">
        <f t="shared" si="4"/>
        <v>95</v>
      </c>
    </row>
    <row r="15" spans="1:22" ht="110.25" x14ac:dyDescent="0.25">
      <c r="A15" s="6">
        <v>11</v>
      </c>
      <c r="B15" s="84" t="s">
        <v>63</v>
      </c>
      <c r="C15" s="85" t="s">
        <v>64</v>
      </c>
      <c r="D15" s="77" t="s">
        <v>65</v>
      </c>
      <c r="E15" s="85" t="s">
        <v>66</v>
      </c>
      <c r="F15" s="85" t="s">
        <v>33</v>
      </c>
      <c r="G15" s="85">
        <v>150</v>
      </c>
      <c r="H15" s="86" t="s">
        <v>34</v>
      </c>
      <c r="I15" s="87">
        <v>5</v>
      </c>
      <c r="J15" s="88">
        <v>95</v>
      </c>
      <c r="K15" s="81" t="s">
        <v>101</v>
      </c>
      <c r="L15" s="57"/>
      <c r="M15" s="122"/>
      <c r="N15" s="82"/>
      <c r="O15" s="83"/>
      <c r="P15" s="83">
        <v>0</v>
      </c>
      <c r="Q15" s="96" t="s">
        <v>98</v>
      </c>
      <c r="R15" s="99"/>
      <c r="S15" s="58">
        <f t="shared" si="0"/>
        <v>150</v>
      </c>
      <c r="T15" s="31">
        <f t="shared" si="2"/>
        <v>0</v>
      </c>
      <c r="U15" s="32">
        <f t="shared" si="3"/>
        <v>5</v>
      </c>
      <c r="V15" s="32">
        <f t="shared" si="4"/>
        <v>95</v>
      </c>
    </row>
    <row r="16" spans="1:22" ht="110.25" x14ac:dyDescent="0.25">
      <c r="A16" s="6">
        <v>12</v>
      </c>
      <c r="B16" s="33" t="s">
        <v>67</v>
      </c>
      <c r="C16" s="34" t="s">
        <v>68</v>
      </c>
      <c r="D16" s="34" t="s">
        <v>69</v>
      </c>
      <c r="E16" s="34" t="s">
        <v>70</v>
      </c>
      <c r="F16" s="34" t="s">
        <v>33</v>
      </c>
      <c r="G16" s="34">
        <v>150</v>
      </c>
      <c r="H16" s="35" t="s">
        <v>34</v>
      </c>
      <c r="I16" s="39">
        <v>5</v>
      </c>
      <c r="J16" s="36">
        <v>95</v>
      </c>
      <c r="K16" s="37" t="s">
        <v>101</v>
      </c>
      <c r="L16" s="57"/>
      <c r="M16" s="121"/>
      <c r="N16" s="54"/>
      <c r="O16" s="55"/>
      <c r="P16" s="55">
        <v>0</v>
      </c>
      <c r="Q16" s="95" t="s">
        <v>98</v>
      </c>
      <c r="R16" s="98"/>
      <c r="S16" s="58">
        <f t="shared" si="0"/>
        <v>150</v>
      </c>
      <c r="T16" s="31">
        <f t="shared" si="2"/>
        <v>0</v>
      </c>
      <c r="U16" s="32">
        <f t="shared" si="3"/>
        <v>5</v>
      </c>
      <c r="V16" s="32">
        <f t="shared" si="4"/>
        <v>95</v>
      </c>
    </row>
    <row r="17" spans="1:22" ht="63" x14ac:dyDescent="0.25">
      <c r="A17" s="6">
        <v>13</v>
      </c>
      <c r="B17" s="84" t="s">
        <v>71</v>
      </c>
      <c r="C17" s="77" t="s">
        <v>92</v>
      </c>
      <c r="D17" s="77" t="s">
        <v>72</v>
      </c>
      <c r="E17" s="77" t="s">
        <v>73</v>
      </c>
      <c r="F17" s="77" t="s">
        <v>33</v>
      </c>
      <c r="G17" s="77">
        <v>150</v>
      </c>
      <c r="H17" s="78" t="s">
        <v>34</v>
      </c>
      <c r="I17" s="79">
        <v>5</v>
      </c>
      <c r="J17" s="80">
        <v>95</v>
      </c>
      <c r="K17" s="81"/>
      <c r="L17" s="57"/>
      <c r="M17" s="122"/>
      <c r="N17" s="82"/>
      <c r="O17" s="83"/>
      <c r="P17" s="83">
        <v>0</v>
      </c>
      <c r="Q17" s="96" t="s">
        <v>98</v>
      </c>
      <c r="R17" s="99"/>
      <c r="S17" s="58">
        <f t="shared" si="0"/>
        <v>150</v>
      </c>
      <c r="T17" s="31">
        <f t="shared" si="2"/>
        <v>0</v>
      </c>
      <c r="U17" s="32">
        <f t="shared" si="3"/>
        <v>5</v>
      </c>
      <c r="V17" s="32">
        <f t="shared" si="4"/>
        <v>95</v>
      </c>
    </row>
    <row r="18" spans="1:22" ht="110.25" x14ac:dyDescent="0.25">
      <c r="A18" s="6">
        <v>14</v>
      </c>
      <c r="B18" s="33" t="s">
        <v>74</v>
      </c>
      <c r="C18" s="34" t="s">
        <v>75</v>
      </c>
      <c r="D18" s="34" t="s">
        <v>76</v>
      </c>
      <c r="E18" s="34" t="s">
        <v>77</v>
      </c>
      <c r="F18" s="34" t="s">
        <v>33</v>
      </c>
      <c r="G18" s="34">
        <v>150</v>
      </c>
      <c r="H18" s="35" t="s">
        <v>34</v>
      </c>
      <c r="I18" s="39">
        <v>5</v>
      </c>
      <c r="J18" s="36">
        <v>95</v>
      </c>
      <c r="K18" s="37" t="s">
        <v>101</v>
      </c>
      <c r="L18" s="57"/>
      <c r="M18" s="121">
        <v>140</v>
      </c>
      <c r="N18" s="54" t="s">
        <v>12</v>
      </c>
      <c r="O18" s="55">
        <v>1077</v>
      </c>
      <c r="P18" s="55">
        <v>0</v>
      </c>
      <c r="Q18" s="95" t="s">
        <v>98</v>
      </c>
      <c r="R18" s="98" t="s">
        <v>241</v>
      </c>
      <c r="S18" s="58">
        <f t="shared" si="0"/>
        <v>140</v>
      </c>
      <c r="T18" s="31">
        <f t="shared" si="2"/>
        <v>25848</v>
      </c>
      <c r="U18" s="32">
        <f t="shared" si="3"/>
        <v>5</v>
      </c>
      <c r="V18" s="32">
        <f t="shared" si="4"/>
        <v>95</v>
      </c>
    </row>
    <row r="19" spans="1:22" ht="94.5" x14ac:dyDescent="0.25">
      <c r="A19" s="6">
        <v>15</v>
      </c>
      <c r="B19" s="76" t="s">
        <v>78</v>
      </c>
      <c r="C19" s="77" t="s">
        <v>93</v>
      </c>
      <c r="D19" s="77" t="s">
        <v>79</v>
      </c>
      <c r="E19" s="77" t="s">
        <v>80</v>
      </c>
      <c r="F19" s="77" t="s">
        <v>33</v>
      </c>
      <c r="G19" s="77">
        <v>150</v>
      </c>
      <c r="H19" s="78" t="s">
        <v>34</v>
      </c>
      <c r="I19" s="79">
        <v>5</v>
      </c>
      <c r="J19" s="80">
        <v>95</v>
      </c>
      <c r="K19" s="81"/>
      <c r="L19" s="57"/>
      <c r="M19" s="122"/>
      <c r="N19" s="82"/>
      <c r="O19" s="83"/>
      <c r="P19" s="83">
        <v>0</v>
      </c>
      <c r="Q19" s="96" t="s">
        <v>98</v>
      </c>
      <c r="R19" s="99"/>
      <c r="S19" s="58">
        <f t="shared" si="0"/>
        <v>150</v>
      </c>
      <c r="T19" s="31">
        <f t="shared" si="2"/>
        <v>0</v>
      </c>
      <c r="U19" s="32">
        <f t="shared" si="3"/>
        <v>5</v>
      </c>
      <c r="V19" s="32">
        <f t="shared" si="4"/>
        <v>95</v>
      </c>
    </row>
    <row r="20" spans="1:22" ht="168.75" customHeight="1" x14ac:dyDescent="0.25">
      <c r="A20" s="6">
        <v>16</v>
      </c>
      <c r="B20" s="33" t="s">
        <v>81</v>
      </c>
      <c r="C20" s="34" t="s">
        <v>82</v>
      </c>
      <c r="D20" s="34" t="s">
        <v>83</v>
      </c>
      <c r="E20" s="34" t="s">
        <v>84</v>
      </c>
      <c r="F20" s="34" t="s">
        <v>33</v>
      </c>
      <c r="G20" s="34">
        <v>150</v>
      </c>
      <c r="H20" s="35" t="s">
        <v>34</v>
      </c>
      <c r="I20" s="39">
        <v>5</v>
      </c>
      <c r="J20" s="36">
        <v>95</v>
      </c>
      <c r="K20" s="37" t="s">
        <v>101</v>
      </c>
      <c r="L20" s="57"/>
      <c r="M20" s="121"/>
      <c r="N20" s="54"/>
      <c r="O20" s="55"/>
      <c r="P20" s="55">
        <v>0</v>
      </c>
      <c r="Q20" s="95" t="s">
        <v>98</v>
      </c>
      <c r="R20" s="100"/>
      <c r="S20" s="58">
        <f t="shared" si="0"/>
        <v>150</v>
      </c>
      <c r="T20" s="31">
        <f t="shared" si="2"/>
        <v>0</v>
      </c>
      <c r="U20" s="32">
        <f t="shared" si="3"/>
        <v>5</v>
      </c>
      <c r="V20" s="32">
        <f t="shared" si="4"/>
        <v>95</v>
      </c>
    </row>
    <row r="21" spans="1:22" ht="94.5" x14ac:dyDescent="0.25">
      <c r="A21" s="6">
        <v>17</v>
      </c>
      <c r="B21" s="40" t="s">
        <v>85</v>
      </c>
      <c r="C21" s="41" t="s">
        <v>94</v>
      </c>
      <c r="D21" s="41" t="s">
        <v>96</v>
      </c>
      <c r="E21" s="41" t="s">
        <v>86</v>
      </c>
      <c r="F21" s="41" t="s">
        <v>33</v>
      </c>
      <c r="G21" s="41">
        <v>150</v>
      </c>
      <c r="H21" s="42" t="s">
        <v>34</v>
      </c>
      <c r="I21" s="43">
        <v>5</v>
      </c>
      <c r="J21" s="44">
        <v>95</v>
      </c>
      <c r="K21" s="45" t="s">
        <v>87</v>
      </c>
      <c r="L21" s="57"/>
      <c r="M21" s="122"/>
      <c r="N21" s="82"/>
      <c r="O21" s="83"/>
      <c r="P21" s="83">
        <v>0</v>
      </c>
      <c r="Q21" s="96" t="s">
        <v>98</v>
      </c>
      <c r="R21" s="101"/>
      <c r="S21" s="58">
        <f t="shared" si="0"/>
        <v>150</v>
      </c>
      <c r="T21" s="31">
        <f t="shared" si="2"/>
        <v>0</v>
      </c>
      <c r="U21" s="32">
        <f t="shared" si="3"/>
        <v>5</v>
      </c>
      <c r="V21" s="32">
        <f t="shared" si="4"/>
        <v>95</v>
      </c>
    </row>
    <row r="22" spans="1:22" ht="47.25" x14ac:dyDescent="0.25">
      <c r="A22" s="6">
        <v>18</v>
      </c>
      <c r="B22" s="33" t="s">
        <v>88</v>
      </c>
      <c r="C22" s="34" t="s">
        <v>95</v>
      </c>
      <c r="D22" s="34" t="s">
        <v>97</v>
      </c>
      <c r="E22" s="34" t="s">
        <v>89</v>
      </c>
      <c r="F22" s="34" t="s">
        <v>9</v>
      </c>
      <c r="G22" s="34">
        <v>150</v>
      </c>
      <c r="H22" s="35" t="s">
        <v>34</v>
      </c>
      <c r="I22" s="39">
        <v>5</v>
      </c>
      <c r="J22" s="36">
        <v>95</v>
      </c>
      <c r="K22" s="37" t="s">
        <v>87</v>
      </c>
      <c r="L22" s="57"/>
      <c r="M22" s="121"/>
      <c r="N22" s="54"/>
      <c r="O22" s="55"/>
      <c r="P22" s="55">
        <v>0</v>
      </c>
      <c r="Q22" s="123" t="s">
        <v>98</v>
      </c>
      <c r="R22" s="100"/>
      <c r="S22" s="58">
        <f t="shared" si="0"/>
        <v>150</v>
      </c>
      <c r="T22" s="31">
        <f t="shared" si="2"/>
        <v>0</v>
      </c>
      <c r="U22" s="32">
        <f t="shared" si="3"/>
        <v>5</v>
      </c>
      <c r="V22" s="32">
        <f t="shared" si="4"/>
        <v>95</v>
      </c>
    </row>
    <row r="23" spans="1:22" ht="189" x14ac:dyDescent="0.25">
      <c r="A23" s="6">
        <v>19</v>
      </c>
      <c r="B23" s="40" t="s">
        <v>102</v>
      </c>
      <c r="C23" s="41" t="s">
        <v>103</v>
      </c>
      <c r="D23" s="41" t="s">
        <v>104</v>
      </c>
      <c r="E23" s="41" t="s">
        <v>105</v>
      </c>
      <c r="F23" s="41" t="s">
        <v>9</v>
      </c>
      <c r="G23" s="41">
        <v>150</v>
      </c>
      <c r="H23" s="42" t="s">
        <v>34</v>
      </c>
      <c r="I23" s="43">
        <v>5</v>
      </c>
      <c r="J23" s="44">
        <v>95</v>
      </c>
      <c r="K23" s="45" t="s">
        <v>236</v>
      </c>
      <c r="L23" s="57"/>
      <c r="M23" s="122">
        <v>120</v>
      </c>
      <c r="N23" s="82" t="s">
        <v>12</v>
      </c>
      <c r="O23" s="83">
        <v>699</v>
      </c>
      <c r="P23" s="83">
        <v>0</v>
      </c>
      <c r="Q23" s="124" t="s">
        <v>98</v>
      </c>
      <c r="R23" s="93">
        <v>1091</v>
      </c>
      <c r="S23" s="58">
        <f t="shared" ref="S23:S31" si="5">IF(ISBLANK(M23),G23,M23)</f>
        <v>120</v>
      </c>
      <c r="T23" s="31">
        <f t="shared" ref="T23:T31" si="6">24*O23+P23</f>
        <v>16776</v>
      </c>
      <c r="U23" s="32">
        <f t="shared" ref="U23:U31" si="7">I23</f>
        <v>5</v>
      </c>
      <c r="V23" s="32">
        <f t="shared" ref="V23:V31" si="8">J23</f>
        <v>95</v>
      </c>
    </row>
    <row r="24" spans="1:22" ht="63" x14ac:dyDescent="0.25">
      <c r="A24" s="6">
        <v>20</v>
      </c>
      <c r="B24" s="108" t="s">
        <v>106</v>
      </c>
      <c r="C24" s="108" t="s">
        <v>107</v>
      </c>
      <c r="D24" s="108" t="s">
        <v>108</v>
      </c>
      <c r="E24" s="108" t="s">
        <v>109</v>
      </c>
      <c r="F24" s="108" t="s">
        <v>33</v>
      </c>
      <c r="G24" s="108">
        <v>150</v>
      </c>
      <c r="H24" s="109" t="s">
        <v>34</v>
      </c>
      <c r="I24" s="110">
        <v>5</v>
      </c>
      <c r="J24" s="111">
        <v>95</v>
      </c>
      <c r="K24" s="112"/>
      <c r="L24" s="57"/>
      <c r="M24" s="121">
        <v>120</v>
      </c>
      <c r="N24" s="54" t="s">
        <v>12</v>
      </c>
      <c r="O24" s="55">
        <v>699</v>
      </c>
      <c r="P24" s="55">
        <v>0</v>
      </c>
      <c r="Q24" s="123" t="s">
        <v>98</v>
      </c>
      <c r="R24" s="56">
        <v>1091</v>
      </c>
      <c r="S24" s="59">
        <f t="shared" si="5"/>
        <v>120</v>
      </c>
      <c r="T24" s="31">
        <f t="shared" si="6"/>
        <v>16776</v>
      </c>
      <c r="U24" s="32">
        <f t="shared" si="7"/>
        <v>5</v>
      </c>
      <c r="V24" s="32">
        <f t="shared" si="8"/>
        <v>95</v>
      </c>
    </row>
    <row r="25" spans="1:22" ht="142.5" customHeight="1" x14ac:dyDescent="0.25">
      <c r="A25" s="6">
        <v>21</v>
      </c>
      <c r="B25" s="102" t="s">
        <v>110</v>
      </c>
      <c r="C25" s="103" t="s">
        <v>111</v>
      </c>
      <c r="D25" s="103" t="s">
        <v>112</v>
      </c>
      <c r="E25" s="103" t="s">
        <v>113</v>
      </c>
      <c r="F25" s="104" t="s">
        <v>33</v>
      </c>
      <c r="G25" s="104">
        <v>150</v>
      </c>
      <c r="H25" s="105" t="s">
        <v>34</v>
      </c>
      <c r="I25" s="106">
        <v>5</v>
      </c>
      <c r="J25" s="107">
        <v>95</v>
      </c>
      <c r="K25" s="113" t="s">
        <v>99</v>
      </c>
      <c r="L25" s="57"/>
      <c r="M25" s="122"/>
      <c r="N25" s="82"/>
      <c r="O25" s="83"/>
      <c r="P25" s="83">
        <v>0</v>
      </c>
      <c r="Q25" s="124" t="s">
        <v>98</v>
      </c>
      <c r="R25" s="93"/>
      <c r="S25" s="58">
        <f t="shared" si="5"/>
        <v>150</v>
      </c>
      <c r="T25" s="31">
        <f t="shared" si="6"/>
        <v>0</v>
      </c>
      <c r="U25" s="32">
        <f t="shared" si="7"/>
        <v>5</v>
      </c>
      <c r="V25" s="32">
        <f t="shared" si="8"/>
        <v>95</v>
      </c>
    </row>
    <row r="26" spans="1:22" ht="81" customHeight="1" x14ac:dyDescent="0.25">
      <c r="A26" s="6">
        <v>22</v>
      </c>
      <c r="B26" s="114" t="s">
        <v>114</v>
      </c>
      <c r="C26" s="115" t="s">
        <v>115</v>
      </c>
      <c r="D26" s="115" t="s">
        <v>116</v>
      </c>
      <c r="E26" s="115" t="s">
        <v>117</v>
      </c>
      <c r="F26" s="115" t="s">
        <v>9</v>
      </c>
      <c r="G26" s="115">
        <v>150</v>
      </c>
      <c r="H26" s="116" t="s">
        <v>10</v>
      </c>
      <c r="I26" s="117">
        <v>5</v>
      </c>
      <c r="J26" s="118">
        <v>95</v>
      </c>
      <c r="K26" s="119"/>
      <c r="L26" s="57"/>
      <c r="M26" s="121"/>
      <c r="N26" s="54"/>
      <c r="O26" s="55"/>
      <c r="P26" s="55">
        <v>0</v>
      </c>
      <c r="Q26" s="60"/>
      <c r="R26" s="92"/>
      <c r="S26" s="58">
        <f t="shared" si="5"/>
        <v>150</v>
      </c>
      <c r="T26" s="31">
        <f t="shared" si="6"/>
        <v>0</v>
      </c>
      <c r="U26" s="32">
        <f t="shared" si="7"/>
        <v>5</v>
      </c>
      <c r="V26" s="32">
        <f t="shared" si="8"/>
        <v>95</v>
      </c>
    </row>
    <row r="27" spans="1:22" ht="78.75" customHeight="1" x14ac:dyDescent="0.25">
      <c r="A27" s="6">
        <v>23</v>
      </c>
      <c r="B27" s="102" t="s">
        <v>118</v>
      </c>
      <c r="C27" s="103" t="s">
        <v>119</v>
      </c>
      <c r="D27" s="103" t="s">
        <v>120</v>
      </c>
      <c r="E27" s="103" t="s">
        <v>238</v>
      </c>
      <c r="F27" s="104" t="s">
        <v>33</v>
      </c>
      <c r="G27" s="104">
        <v>150</v>
      </c>
      <c r="H27" s="105" t="s">
        <v>10</v>
      </c>
      <c r="I27" s="106">
        <v>5</v>
      </c>
      <c r="J27" s="107">
        <v>95</v>
      </c>
      <c r="K27" s="113" t="s">
        <v>121</v>
      </c>
      <c r="L27" s="57"/>
      <c r="M27" s="122"/>
      <c r="N27" s="82"/>
      <c r="O27" s="83"/>
      <c r="P27" s="83">
        <v>0</v>
      </c>
      <c r="Q27" s="89"/>
      <c r="R27" s="93"/>
      <c r="S27" s="58">
        <f t="shared" si="5"/>
        <v>150</v>
      </c>
      <c r="T27" s="31">
        <f t="shared" si="6"/>
        <v>0</v>
      </c>
      <c r="U27" s="32">
        <f t="shared" si="7"/>
        <v>5</v>
      </c>
      <c r="V27" s="32">
        <f t="shared" si="8"/>
        <v>95</v>
      </c>
    </row>
    <row r="28" spans="1:22" ht="51" customHeight="1" x14ac:dyDescent="0.25">
      <c r="A28" s="6">
        <v>24</v>
      </c>
      <c r="B28" s="114" t="s">
        <v>122</v>
      </c>
      <c r="C28" s="115" t="s">
        <v>123</v>
      </c>
      <c r="D28" s="115" t="s">
        <v>124</v>
      </c>
      <c r="E28" s="115" t="s">
        <v>238</v>
      </c>
      <c r="F28" s="115" t="s">
        <v>33</v>
      </c>
      <c r="G28" s="115">
        <v>150</v>
      </c>
      <c r="H28" s="116" t="s">
        <v>34</v>
      </c>
      <c r="I28" s="117">
        <v>5</v>
      </c>
      <c r="J28" s="118">
        <v>95</v>
      </c>
      <c r="K28" s="119" t="s">
        <v>121</v>
      </c>
      <c r="L28" s="57"/>
      <c r="M28" s="121"/>
      <c r="N28" s="54"/>
      <c r="O28" s="55"/>
      <c r="P28" s="55">
        <v>0</v>
      </c>
      <c r="Q28" s="123" t="s">
        <v>98</v>
      </c>
      <c r="R28" s="92"/>
      <c r="S28" s="58">
        <f t="shared" si="5"/>
        <v>150</v>
      </c>
      <c r="T28" s="31">
        <f t="shared" si="6"/>
        <v>0</v>
      </c>
      <c r="U28" s="32">
        <f t="shared" si="7"/>
        <v>5</v>
      </c>
      <c r="V28" s="32">
        <f t="shared" si="8"/>
        <v>95</v>
      </c>
    </row>
    <row r="29" spans="1:22" ht="77.25" customHeight="1" x14ac:dyDescent="0.25">
      <c r="A29" s="6">
        <v>25</v>
      </c>
      <c r="B29" s="102" t="s">
        <v>125</v>
      </c>
      <c r="C29" s="103" t="s">
        <v>126</v>
      </c>
      <c r="D29" s="103" t="s">
        <v>127</v>
      </c>
      <c r="E29" s="103" t="s">
        <v>238</v>
      </c>
      <c r="F29" s="104" t="s">
        <v>33</v>
      </c>
      <c r="G29" s="104">
        <v>150</v>
      </c>
      <c r="H29" s="105" t="s">
        <v>10</v>
      </c>
      <c r="I29" s="106">
        <v>5</v>
      </c>
      <c r="J29" s="107">
        <v>95</v>
      </c>
      <c r="K29" s="113" t="s">
        <v>128</v>
      </c>
      <c r="L29" s="57"/>
      <c r="M29" s="122"/>
      <c r="N29" s="82"/>
      <c r="O29" s="83"/>
      <c r="P29" s="83">
        <v>0</v>
      </c>
      <c r="Q29" s="90"/>
      <c r="R29" s="93"/>
      <c r="S29" s="58">
        <f t="shared" si="5"/>
        <v>150</v>
      </c>
      <c r="T29" s="31">
        <f t="shared" si="6"/>
        <v>0</v>
      </c>
      <c r="U29" s="32">
        <f t="shared" si="7"/>
        <v>5</v>
      </c>
      <c r="V29" s="32">
        <f t="shared" si="8"/>
        <v>95</v>
      </c>
    </row>
    <row r="30" spans="1:22" ht="50.25" customHeight="1" x14ac:dyDescent="0.25">
      <c r="A30" s="6">
        <v>26</v>
      </c>
      <c r="B30" s="114" t="s">
        <v>129</v>
      </c>
      <c r="C30" s="115" t="s">
        <v>130</v>
      </c>
      <c r="D30" s="115" t="s">
        <v>131</v>
      </c>
      <c r="E30" s="115" t="s">
        <v>238</v>
      </c>
      <c r="F30" s="115" t="s">
        <v>33</v>
      </c>
      <c r="G30" s="115">
        <v>200</v>
      </c>
      <c r="H30" s="116" t="s">
        <v>34</v>
      </c>
      <c r="I30" s="117">
        <v>10</v>
      </c>
      <c r="J30" s="118">
        <v>90</v>
      </c>
      <c r="K30" s="119" t="s">
        <v>121</v>
      </c>
      <c r="L30" s="57"/>
      <c r="M30" s="121"/>
      <c r="N30" s="54"/>
      <c r="O30" s="55"/>
      <c r="P30" s="55">
        <v>0</v>
      </c>
      <c r="Q30" s="123" t="s">
        <v>98</v>
      </c>
      <c r="R30" s="92"/>
      <c r="S30" s="58">
        <f t="shared" si="5"/>
        <v>200</v>
      </c>
      <c r="T30" s="31">
        <f t="shared" si="6"/>
        <v>0</v>
      </c>
      <c r="U30" s="32">
        <f t="shared" si="7"/>
        <v>10</v>
      </c>
      <c r="V30" s="32">
        <f t="shared" si="8"/>
        <v>90</v>
      </c>
    </row>
    <row r="31" spans="1:22" ht="53.25" customHeight="1" x14ac:dyDescent="0.25">
      <c r="A31" s="6">
        <v>27</v>
      </c>
      <c r="B31" s="102" t="s">
        <v>132</v>
      </c>
      <c r="C31" s="103" t="s">
        <v>133</v>
      </c>
      <c r="D31" s="103" t="s">
        <v>131</v>
      </c>
      <c r="E31" s="103" t="s">
        <v>238</v>
      </c>
      <c r="F31" s="104" t="s">
        <v>33</v>
      </c>
      <c r="G31" s="104">
        <v>150</v>
      </c>
      <c r="H31" s="105" t="s">
        <v>34</v>
      </c>
      <c r="I31" s="106">
        <v>5</v>
      </c>
      <c r="J31" s="107">
        <v>95</v>
      </c>
      <c r="K31" s="102" t="s">
        <v>128</v>
      </c>
      <c r="L31" s="57"/>
      <c r="M31" s="122"/>
      <c r="N31" s="82"/>
      <c r="O31" s="83"/>
      <c r="P31" s="83">
        <v>0</v>
      </c>
      <c r="Q31" s="124" t="s">
        <v>98</v>
      </c>
      <c r="R31" s="93"/>
      <c r="S31" s="58">
        <f t="shared" si="5"/>
        <v>150</v>
      </c>
      <c r="T31" s="31">
        <f t="shared" si="6"/>
        <v>0</v>
      </c>
      <c r="U31" s="32">
        <f t="shared" si="7"/>
        <v>5</v>
      </c>
      <c r="V31" s="32">
        <f t="shared" si="8"/>
        <v>95</v>
      </c>
    </row>
    <row r="32" spans="1:22" ht="51" customHeight="1" x14ac:dyDescent="0.25">
      <c r="A32" s="6">
        <v>28</v>
      </c>
      <c r="B32" s="114" t="s">
        <v>134</v>
      </c>
      <c r="C32" s="115" t="s">
        <v>135</v>
      </c>
      <c r="D32" s="115" t="s">
        <v>131</v>
      </c>
      <c r="E32" s="115" t="s">
        <v>238</v>
      </c>
      <c r="F32" s="115" t="s">
        <v>33</v>
      </c>
      <c r="G32" s="115">
        <v>150</v>
      </c>
      <c r="H32" s="116" t="s">
        <v>34</v>
      </c>
      <c r="I32" s="117">
        <v>5</v>
      </c>
      <c r="J32" s="118">
        <v>95</v>
      </c>
      <c r="K32" s="114" t="s">
        <v>128</v>
      </c>
      <c r="L32" s="57"/>
      <c r="M32" s="121"/>
      <c r="N32" s="54"/>
      <c r="O32" s="55"/>
      <c r="P32" s="55">
        <v>0</v>
      </c>
      <c r="Q32" s="123" t="s">
        <v>98</v>
      </c>
      <c r="R32" s="94"/>
      <c r="S32" s="58">
        <f t="shared" ref="S32" si="9">IF(ISBLANK(M32),G32,M32)</f>
        <v>150</v>
      </c>
      <c r="T32" s="31">
        <f t="shared" ref="T32" si="10">24*O32+P32</f>
        <v>0</v>
      </c>
      <c r="U32" s="32">
        <f t="shared" ref="U32" si="11">I32</f>
        <v>5</v>
      </c>
      <c r="V32" s="32">
        <f t="shared" ref="V32" si="12">J32</f>
        <v>95</v>
      </c>
    </row>
    <row r="33" spans="1:22" ht="67.5" customHeight="1" x14ac:dyDescent="0.25">
      <c r="A33" s="6">
        <v>29</v>
      </c>
      <c r="B33" s="102" t="s">
        <v>136</v>
      </c>
      <c r="C33" s="103" t="s">
        <v>137</v>
      </c>
      <c r="D33" s="103" t="s">
        <v>138</v>
      </c>
      <c r="E33" s="103" t="s">
        <v>238</v>
      </c>
      <c r="F33" s="104" t="s">
        <v>33</v>
      </c>
      <c r="G33" s="104">
        <v>150</v>
      </c>
      <c r="H33" s="105" t="s">
        <v>34</v>
      </c>
      <c r="I33" s="106">
        <v>5</v>
      </c>
      <c r="J33" s="107">
        <v>95</v>
      </c>
      <c r="K33" s="102" t="s">
        <v>128</v>
      </c>
      <c r="L33" s="57"/>
      <c r="M33" s="120"/>
      <c r="N33" s="67"/>
      <c r="O33" s="68"/>
      <c r="P33" s="68">
        <v>0</v>
      </c>
      <c r="Q33" s="124" t="s">
        <v>98</v>
      </c>
      <c r="R33" s="91"/>
      <c r="S33" s="58">
        <f t="shared" ref="S33:S60" si="13">IF(ISBLANK(M33),G33,M33)</f>
        <v>150</v>
      </c>
      <c r="T33" s="31">
        <f t="shared" ref="T33:T60" si="14">24*O33+P33</f>
        <v>0</v>
      </c>
      <c r="U33" s="32">
        <f t="shared" ref="U33:U60" si="15">I33</f>
        <v>5</v>
      </c>
      <c r="V33" s="32">
        <f t="shared" ref="V33:V60" si="16">J33</f>
        <v>95</v>
      </c>
    </row>
    <row r="34" spans="1:22" ht="63" x14ac:dyDescent="0.25">
      <c r="A34" s="6">
        <v>30</v>
      </c>
      <c r="B34" s="114" t="s">
        <v>139</v>
      </c>
      <c r="C34" s="115" t="s">
        <v>140</v>
      </c>
      <c r="D34" s="115" t="s">
        <v>141</v>
      </c>
      <c r="E34" s="115" t="s">
        <v>238</v>
      </c>
      <c r="F34" s="115" t="s">
        <v>33</v>
      </c>
      <c r="G34" s="115">
        <v>200</v>
      </c>
      <c r="H34" s="116" t="s">
        <v>10</v>
      </c>
      <c r="I34" s="117">
        <v>10</v>
      </c>
      <c r="J34" s="118">
        <v>90</v>
      </c>
      <c r="K34" s="114" t="s">
        <v>128</v>
      </c>
      <c r="L34" s="57"/>
      <c r="M34" s="121">
        <v>120</v>
      </c>
      <c r="N34" s="54" t="s">
        <v>242</v>
      </c>
      <c r="O34" s="55">
        <v>420</v>
      </c>
      <c r="P34" s="55">
        <v>0</v>
      </c>
      <c r="Q34" s="125"/>
      <c r="R34" s="126">
        <v>928</v>
      </c>
      <c r="S34" s="58">
        <f t="shared" si="13"/>
        <v>120</v>
      </c>
      <c r="T34" s="31">
        <f t="shared" si="14"/>
        <v>10080</v>
      </c>
      <c r="U34" s="32">
        <f t="shared" si="15"/>
        <v>10</v>
      </c>
      <c r="V34" s="32">
        <f t="shared" si="16"/>
        <v>90</v>
      </c>
    </row>
    <row r="35" spans="1:22" ht="110.25" x14ac:dyDescent="0.25">
      <c r="A35" s="6">
        <v>31</v>
      </c>
      <c r="B35" s="102" t="s">
        <v>142</v>
      </c>
      <c r="C35" s="104" t="s">
        <v>143</v>
      </c>
      <c r="D35" s="104" t="s">
        <v>144</v>
      </c>
      <c r="E35" s="104" t="s">
        <v>145</v>
      </c>
      <c r="F35" s="104" t="s">
        <v>33</v>
      </c>
      <c r="G35" s="104">
        <v>150</v>
      </c>
      <c r="H35" s="105" t="s">
        <v>34</v>
      </c>
      <c r="I35" s="106">
        <v>5</v>
      </c>
      <c r="J35" s="107">
        <v>95</v>
      </c>
      <c r="K35" s="102" t="s">
        <v>146</v>
      </c>
      <c r="L35" s="57"/>
      <c r="P35" s="68">
        <v>0</v>
      </c>
      <c r="Q35" s="124" t="s">
        <v>98</v>
      </c>
      <c r="R35" s="127"/>
      <c r="S35" s="59">
        <f t="shared" si="13"/>
        <v>150</v>
      </c>
      <c r="T35" s="31">
        <f t="shared" si="14"/>
        <v>0</v>
      </c>
      <c r="U35" s="32">
        <f t="shared" si="15"/>
        <v>5</v>
      </c>
      <c r="V35" s="32">
        <f t="shared" si="16"/>
        <v>95</v>
      </c>
    </row>
    <row r="36" spans="1:22" ht="96.75" customHeight="1" x14ac:dyDescent="0.25">
      <c r="A36" s="6">
        <v>32</v>
      </c>
      <c r="B36" s="114" t="s">
        <v>147</v>
      </c>
      <c r="C36" s="115" t="s">
        <v>148</v>
      </c>
      <c r="D36" s="115" t="s">
        <v>149</v>
      </c>
      <c r="E36" s="115" t="s">
        <v>150</v>
      </c>
      <c r="F36" s="115" t="s">
        <v>9</v>
      </c>
      <c r="G36" s="115">
        <v>575</v>
      </c>
      <c r="H36" s="116" t="s">
        <v>34</v>
      </c>
      <c r="I36" s="117">
        <v>30</v>
      </c>
      <c r="J36" s="118">
        <v>70</v>
      </c>
      <c r="K36" s="119"/>
      <c r="L36" s="57"/>
      <c r="M36" s="121"/>
      <c r="N36" s="54"/>
      <c r="O36" s="55"/>
      <c r="P36" s="55">
        <v>0</v>
      </c>
      <c r="Q36" s="123" t="s">
        <v>98</v>
      </c>
      <c r="R36" s="126"/>
      <c r="S36" s="58">
        <f t="shared" si="13"/>
        <v>575</v>
      </c>
      <c r="T36" s="31">
        <f t="shared" si="14"/>
        <v>0</v>
      </c>
      <c r="U36" s="32">
        <f t="shared" si="15"/>
        <v>30</v>
      </c>
      <c r="V36" s="32">
        <f t="shared" si="16"/>
        <v>70</v>
      </c>
    </row>
    <row r="37" spans="1:22" ht="78.75" x14ac:dyDescent="0.25">
      <c r="A37" s="6">
        <v>33</v>
      </c>
      <c r="B37" s="102" t="s">
        <v>151</v>
      </c>
      <c r="C37" s="104" t="s">
        <v>152</v>
      </c>
      <c r="D37" s="104" t="s">
        <v>153</v>
      </c>
      <c r="E37" s="103" t="s">
        <v>238</v>
      </c>
      <c r="F37" s="104" t="s">
        <v>33</v>
      </c>
      <c r="G37" s="104">
        <v>365</v>
      </c>
      <c r="H37" s="105" t="s">
        <v>34</v>
      </c>
      <c r="I37" s="106">
        <v>30</v>
      </c>
      <c r="J37" s="107">
        <v>70</v>
      </c>
      <c r="K37" s="113" t="s">
        <v>128</v>
      </c>
      <c r="L37" s="57"/>
      <c r="P37" s="68">
        <v>0</v>
      </c>
      <c r="Q37" s="124" t="s">
        <v>98</v>
      </c>
      <c r="R37" s="127"/>
      <c r="S37" s="58">
        <f t="shared" si="13"/>
        <v>365</v>
      </c>
      <c r="T37" s="31">
        <f t="shared" si="14"/>
        <v>0</v>
      </c>
      <c r="U37" s="32">
        <f t="shared" si="15"/>
        <v>30</v>
      </c>
      <c r="V37" s="32">
        <f t="shared" si="16"/>
        <v>70</v>
      </c>
    </row>
    <row r="38" spans="1:22" ht="47.25" x14ac:dyDescent="0.25">
      <c r="A38" s="6">
        <v>34</v>
      </c>
      <c r="B38" s="114" t="s">
        <v>154</v>
      </c>
      <c r="C38" s="115" t="s">
        <v>155</v>
      </c>
      <c r="D38" s="115" t="s">
        <v>131</v>
      </c>
      <c r="E38" s="115" t="s">
        <v>238</v>
      </c>
      <c r="F38" s="115" t="s">
        <v>33</v>
      </c>
      <c r="G38" s="115">
        <v>420</v>
      </c>
      <c r="H38" s="116" t="s">
        <v>34</v>
      </c>
      <c r="I38" s="117">
        <v>30</v>
      </c>
      <c r="J38" s="118">
        <v>70</v>
      </c>
      <c r="K38" s="119" t="s">
        <v>128</v>
      </c>
      <c r="L38" s="57"/>
      <c r="M38" s="121">
        <v>120</v>
      </c>
      <c r="N38" s="54" t="s">
        <v>12</v>
      </c>
      <c r="O38" s="55">
        <v>699</v>
      </c>
      <c r="P38" s="55">
        <v>0</v>
      </c>
      <c r="Q38" s="123" t="s">
        <v>98</v>
      </c>
      <c r="R38" s="126">
        <v>1359</v>
      </c>
      <c r="S38" s="58">
        <f t="shared" si="13"/>
        <v>120</v>
      </c>
      <c r="T38" s="31">
        <f t="shared" si="14"/>
        <v>16776</v>
      </c>
      <c r="U38" s="32">
        <f t="shared" si="15"/>
        <v>30</v>
      </c>
      <c r="V38" s="32">
        <f t="shared" si="16"/>
        <v>70</v>
      </c>
    </row>
    <row r="39" spans="1:22" ht="47.25" x14ac:dyDescent="0.25">
      <c r="A39" s="6">
        <v>35</v>
      </c>
      <c r="B39" s="102" t="s">
        <v>156</v>
      </c>
      <c r="C39" s="103" t="s">
        <v>157</v>
      </c>
      <c r="D39" s="104" t="s">
        <v>131</v>
      </c>
      <c r="E39" s="103" t="s">
        <v>238</v>
      </c>
      <c r="F39" s="104" t="s">
        <v>33</v>
      </c>
      <c r="G39" s="104">
        <v>150</v>
      </c>
      <c r="H39" s="105" t="s">
        <v>34</v>
      </c>
      <c r="I39" s="106">
        <v>5</v>
      </c>
      <c r="J39" s="107">
        <v>95</v>
      </c>
      <c r="K39" s="113" t="s">
        <v>128</v>
      </c>
      <c r="L39" s="57"/>
      <c r="P39" s="68">
        <v>0</v>
      </c>
      <c r="Q39" s="124" t="s">
        <v>98</v>
      </c>
      <c r="R39" s="127"/>
      <c r="S39" s="58">
        <f t="shared" si="13"/>
        <v>150</v>
      </c>
      <c r="T39" s="31">
        <f t="shared" si="14"/>
        <v>0</v>
      </c>
      <c r="U39" s="32">
        <f t="shared" si="15"/>
        <v>5</v>
      </c>
      <c r="V39" s="32">
        <f t="shared" si="16"/>
        <v>95</v>
      </c>
    </row>
    <row r="40" spans="1:22" ht="47.25" x14ac:dyDescent="0.25">
      <c r="A40" s="6">
        <v>36</v>
      </c>
      <c r="B40" s="114" t="s">
        <v>158</v>
      </c>
      <c r="C40" s="115" t="s">
        <v>159</v>
      </c>
      <c r="D40" s="115" t="s">
        <v>131</v>
      </c>
      <c r="E40" s="115" t="s">
        <v>238</v>
      </c>
      <c r="F40" s="115" t="s">
        <v>33</v>
      </c>
      <c r="G40" s="115">
        <v>200</v>
      </c>
      <c r="H40" s="116" t="s">
        <v>160</v>
      </c>
      <c r="I40" s="117">
        <v>30</v>
      </c>
      <c r="J40" s="118">
        <v>70</v>
      </c>
      <c r="K40" s="119" t="s">
        <v>128</v>
      </c>
      <c r="L40" s="57"/>
      <c r="M40" s="121"/>
      <c r="N40" s="54"/>
      <c r="O40" s="55"/>
      <c r="P40" s="55">
        <v>0</v>
      </c>
      <c r="Q40" s="128"/>
      <c r="R40" s="129" t="s">
        <v>98</v>
      </c>
      <c r="S40" s="58">
        <f t="shared" si="13"/>
        <v>200</v>
      </c>
      <c r="T40" s="31">
        <f t="shared" si="14"/>
        <v>0</v>
      </c>
      <c r="U40" s="32">
        <f t="shared" si="15"/>
        <v>30</v>
      </c>
      <c r="V40" s="32">
        <f t="shared" si="16"/>
        <v>70</v>
      </c>
    </row>
    <row r="41" spans="1:22" ht="47.25" x14ac:dyDescent="0.25">
      <c r="A41" s="6">
        <v>37</v>
      </c>
      <c r="B41" s="102" t="s">
        <v>161</v>
      </c>
      <c r="C41" s="104" t="s">
        <v>162</v>
      </c>
      <c r="D41" s="104" t="s">
        <v>131</v>
      </c>
      <c r="E41" s="104" t="s">
        <v>238</v>
      </c>
      <c r="F41" s="104" t="s">
        <v>33</v>
      </c>
      <c r="G41" s="104">
        <v>150</v>
      </c>
      <c r="H41" s="105" t="s">
        <v>160</v>
      </c>
      <c r="I41" s="106">
        <v>5</v>
      </c>
      <c r="J41" s="107">
        <v>95</v>
      </c>
      <c r="K41" s="113" t="s">
        <v>128</v>
      </c>
      <c r="L41" s="57"/>
      <c r="M41" s="3">
        <v>140</v>
      </c>
      <c r="N41" s="3" t="s">
        <v>12</v>
      </c>
      <c r="O41" s="4">
        <v>1091</v>
      </c>
      <c r="P41" s="68">
        <v>0</v>
      </c>
      <c r="Q41" s="142">
        <v>699</v>
      </c>
      <c r="R41" s="130" t="s">
        <v>98</v>
      </c>
      <c r="S41" s="58">
        <f t="shared" si="13"/>
        <v>140</v>
      </c>
      <c r="T41" s="31">
        <f t="shared" si="14"/>
        <v>26184</v>
      </c>
      <c r="U41" s="32">
        <f t="shared" si="15"/>
        <v>5</v>
      </c>
      <c r="V41" s="32">
        <f t="shared" si="16"/>
        <v>95</v>
      </c>
    </row>
    <row r="42" spans="1:22" ht="47.25" x14ac:dyDescent="0.25">
      <c r="A42" s="6">
        <v>38</v>
      </c>
      <c r="B42" s="114" t="s">
        <v>163</v>
      </c>
      <c r="C42" s="115" t="s">
        <v>164</v>
      </c>
      <c r="D42" s="115" t="s">
        <v>131</v>
      </c>
      <c r="E42" s="115" t="s">
        <v>238</v>
      </c>
      <c r="F42" s="115" t="s">
        <v>33</v>
      </c>
      <c r="G42" s="115">
        <v>200</v>
      </c>
      <c r="H42" s="116" t="s">
        <v>160</v>
      </c>
      <c r="I42" s="117">
        <v>30</v>
      </c>
      <c r="J42" s="118">
        <v>70</v>
      </c>
      <c r="K42" s="119" t="s">
        <v>128</v>
      </c>
      <c r="L42" s="57"/>
      <c r="M42" s="121"/>
      <c r="N42" s="54"/>
      <c r="O42" s="55"/>
      <c r="P42" s="55">
        <v>0</v>
      </c>
      <c r="Q42" s="125"/>
      <c r="R42" s="129" t="s">
        <v>98</v>
      </c>
      <c r="S42" s="58">
        <f t="shared" si="13"/>
        <v>200</v>
      </c>
      <c r="T42" s="31">
        <f t="shared" si="14"/>
        <v>0</v>
      </c>
      <c r="U42" s="32">
        <f t="shared" si="15"/>
        <v>30</v>
      </c>
      <c r="V42" s="32">
        <f t="shared" si="16"/>
        <v>70</v>
      </c>
    </row>
    <row r="43" spans="1:22" ht="51" customHeight="1" x14ac:dyDescent="0.25">
      <c r="A43" s="6">
        <v>39</v>
      </c>
      <c r="B43" s="102" t="s">
        <v>165</v>
      </c>
      <c r="C43" s="104" t="s">
        <v>166</v>
      </c>
      <c r="D43" s="104" t="s">
        <v>131</v>
      </c>
      <c r="E43" s="104" t="s">
        <v>238</v>
      </c>
      <c r="F43" s="104" t="s">
        <v>33</v>
      </c>
      <c r="G43" s="104">
        <v>150</v>
      </c>
      <c r="H43" s="105" t="s">
        <v>160</v>
      </c>
      <c r="I43" s="106">
        <v>5</v>
      </c>
      <c r="J43" s="107">
        <v>95</v>
      </c>
      <c r="K43" s="113" t="s">
        <v>128</v>
      </c>
      <c r="L43" s="57"/>
      <c r="P43" s="68">
        <v>0</v>
      </c>
      <c r="Q43" s="131"/>
      <c r="R43" s="130" t="s">
        <v>98</v>
      </c>
      <c r="S43" s="58">
        <f t="shared" si="13"/>
        <v>150</v>
      </c>
      <c r="T43" s="31">
        <f t="shared" si="14"/>
        <v>0</v>
      </c>
      <c r="U43" s="32">
        <f t="shared" si="15"/>
        <v>5</v>
      </c>
      <c r="V43" s="32">
        <f t="shared" si="16"/>
        <v>95</v>
      </c>
    </row>
    <row r="44" spans="1:22" ht="110.25" x14ac:dyDescent="0.25">
      <c r="A44" s="6">
        <v>40</v>
      </c>
      <c r="B44" s="114" t="s">
        <v>167</v>
      </c>
      <c r="C44" s="115" t="s">
        <v>168</v>
      </c>
      <c r="D44" s="115" t="s">
        <v>169</v>
      </c>
      <c r="E44" s="115" t="s">
        <v>170</v>
      </c>
      <c r="F44" s="115" t="s">
        <v>33</v>
      </c>
      <c r="G44" s="115">
        <v>200</v>
      </c>
      <c r="H44" s="116" t="s">
        <v>171</v>
      </c>
      <c r="I44" s="117">
        <v>30</v>
      </c>
      <c r="J44" s="118">
        <v>70</v>
      </c>
      <c r="K44" s="119" t="s">
        <v>146</v>
      </c>
      <c r="L44" s="57"/>
      <c r="M44" s="121"/>
      <c r="N44" s="54"/>
      <c r="O44" s="55"/>
      <c r="P44" s="55">
        <v>0</v>
      </c>
      <c r="Q44" s="125"/>
      <c r="R44" s="126"/>
      <c r="S44" s="58">
        <f t="shared" si="13"/>
        <v>200</v>
      </c>
      <c r="T44" s="31">
        <f t="shared" si="14"/>
        <v>0</v>
      </c>
      <c r="U44" s="32">
        <f t="shared" si="15"/>
        <v>30</v>
      </c>
      <c r="V44" s="32">
        <f t="shared" si="16"/>
        <v>70</v>
      </c>
    </row>
    <row r="45" spans="1:22" ht="315" x14ac:dyDescent="0.25">
      <c r="A45" s="6">
        <v>41</v>
      </c>
      <c r="B45" s="102" t="s">
        <v>172</v>
      </c>
      <c r="C45" s="104" t="s">
        <v>173</v>
      </c>
      <c r="D45" s="104" t="s">
        <v>174</v>
      </c>
      <c r="E45" s="104" t="s">
        <v>170</v>
      </c>
      <c r="F45" s="104" t="s">
        <v>33</v>
      </c>
      <c r="G45" s="104">
        <v>200</v>
      </c>
      <c r="H45" s="105" t="s">
        <v>171</v>
      </c>
      <c r="I45" s="106">
        <v>30</v>
      </c>
      <c r="J45" s="107">
        <v>70</v>
      </c>
      <c r="K45" s="113" t="s">
        <v>239</v>
      </c>
      <c r="L45" s="57"/>
      <c r="P45" s="68">
        <v>0</v>
      </c>
      <c r="Q45" s="131"/>
      <c r="R45" s="127"/>
      <c r="S45" s="58">
        <f t="shared" si="13"/>
        <v>200</v>
      </c>
      <c r="T45" s="31">
        <f t="shared" si="14"/>
        <v>0</v>
      </c>
      <c r="U45" s="32">
        <f t="shared" si="15"/>
        <v>30</v>
      </c>
      <c r="V45" s="32">
        <f t="shared" si="16"/>
        <v>70</v>
      </c>
    </row>
    <row r="46" spans="1:22" ht="94.5" x14ac:dyDescent="0.25">
      <c r="A46" s="6">
        <v>42</v>
      </c>
      <c r="B46" s="114" t="s">
        <v>176</v>
      </c>
      <c r="C46" s="115" t="s">
        <v>177</v>
      </c>
      <c r="D46" s="115" t="s">
        <v>232</v>
      </c>
      <c r="E46" s="115" t="s">
        <v>178</v>
      </c>
      <c r="F46" s="115" t="s">
        <v>9</v>
      </c>
      <c r="G46" s="115">
        <v>150</v>
      </c>
      <c r="H46" s="116" t="s">
        <v>10</v>
      </c>
      <c r="I46" s="117">
        <v>5</v>
      </c>
      <c r="J46" s="118">
        <v>95</v>
      </c>
      <c r="K46" s="114"/>
      <c r="L46" s="57"/>
      <c r="M46" s="121">
        <v>120</v>
      </c>
      <c r="N46" s="54" t="s">
        <v>242</v>
      </c>
      <c r="O46" s="55">
        <v>336</v>
      </c>
      <c r="P46" s="55">
        <v>0</v>
      </c>
      <c r="Q46" s="125">
        <v>742</v>
      </c>
      <c r="R46" s="126">
        <v>1091</v>
      </c>
      <c r="S46" s="58">
        <f t="shared" si="13"/>
        <v>120</v>
      </c>
      <c r="T46" s="31">
        <f t="shared" si="14"/>
        <v>8064</v>
      </c>
      <c r="U46" s="32">
        <f t="shared" si="15"/>
        <v>5</v>
      </c>
      <c r="V46" s="32">
        <f t="shared" si="16"/>
        <v>95</v>
      </c>
    </row>
    <row r="47" spans="1:22" ht="63" x14ac:dyDescent="0.25">
      <c r="A47" s="6">
        <v>43</v>
      </c>
      <c r="B47" s="102" t="s">
        <v>179</v>
      </c>
      <c r="C47" s="103" t="s">
        <v>180</v>
      </c>
      <c r="D47" s="103" t="s">
        <v>181</v>
      </c>
      <c r="E47" s="103" t="s">
        <v>182</v>
      </c>
      <c r="F47" s="104" t="s">
        <v>33</v>
      </c>
      <c r="G47" s="104">
        <v>150</v>
      </c>
      <c r="H47" s="105" t="s">
        <v>34</v>
      </c>
      <c r="I47" s="106">
        <v>5</v>
      </c>
      <c r="J47" s="107">
        <v>95</v>
      </c>
      <c r="K47" s="102" t="s">
        <v>234</v>
      </c>
      <c r="L47" s="57"/>
      <c r="P47" s="68">
        <v>0</v>
      </c>
      <c r="Q47" s="124" t="s">
        <v>98</v>
      </c>
      <c r="R47" s="127"/>
      <c r="S47" s="58">
        <f t="shared" si="13"/>
        <v>150</v>
      </c>
      <c r="T47" s="31">
        <f t="shared" si="14"/>
        <v>0</v>
      </c>
      <c r="U47" s="32">
        <f t="shared" si="15"/>
        <v>5</v>
      </c>
      <c r="V47" s="32">
        <f t="shared" si="16"/>
        <v>95</v>
      </c>
    </row>
    <row r="48" spans="1:22" ht="283.5" x14ac:dyDescent="0.25">
      <c r="A48" s="6">
        <v>44</v>
      </c>
      <c r="B48" s="114" t="s">
        <v>183</v>
      </c>
      <c r="C48" s="115" t="s">
        <v>184</v>
      </c>
      <c r="D48" s="115" t="s">
        <v>181</v>
      </c>
      <c r="E48" s="115" t="s">
        <v>182</v>
      </c>
      <c r="F48" s="115" t="s">
        <v>33</v>
      </c>
      <c r="G48" s="115">
        <v>150</v>
      </c>
      <c r="H48" s="116" t="s">
        <v>34</v>
      </c>
      <c r="I48" s="117">
        <v>5</v>
      </c>
      <c r="J48" s="118">
        <v>95</v>
      </c>
      <c r="K48" s="114" t="s">
        <v>237</v>
      </c>
      <c r="L48" s="57"/>
      <c r="M48" s="121"/>
      <c r="N48" s="121"/>
      <c r="O48" s="54"/>
      <c r="P48" s="55">
        <v>0</v>
      </c>
      <c r="Q48" s="55" t="s">
        <v>98</v>
      </c>
      <c r="R48" s="126"/>
      <c r="S48" s="58">
        <f t="shared" si="13"/>
        <v>150</v>
      </c>
      <c r="T48" s="31">
        <f t="shared" si="14"/>
        <v>0</v>
      </c>
      <c r="U48" s="32">
        <f t="shared" si="15"/>
        <v>5</v>
      </c>
      <c r="V48" s="32">
        <f t="shared" si="16"/>
        <v>95</v>
      </c>
    </row>
    <row r="49" spans="1:22" ht="110.25" x14ac:dyDescent="0.25">
      <c r="A49" s="6">
        <v>45</v>
      </c>
      <c r="B49" s="102" t="s">
        <v>185</v>
      </c>
      <c r="C49" s="103" t="s">
        <v>186</v>
      </c>
      <c r="D49" s="103" t="s">
        <v>231</v>
      </c>
      <c r="E49" s="103" t="s">
        <v>188</v>
      </c>
      <c r="F49" s="104" t="s">
        <v>33</v>
      </c>
      <c r="G49" s="104">
        <v>150</v>
      </c>
      <c r="H49" s="105" t="s">
        <v>34</v>
      </c>
      <c r="I49" s="106">
        <v>5</v>
      </c>
      <c r="J49" s="107">
        <v>95</v>
      </c>
      <c r="K49" s="102" t="s">
        <v>99</v>
      </c>
      <c r="L49" s="57"/>
      <c r="P49" s="68">
        <v>0</v>
      </c>
      <c r="Q49" s="124" t="s">
        <v>98</v>
      </c>
      <c r="R49" s="127"/>
      <c r="S49" s="58">
        <f t="shared" si="13"/>
        <v>150</v>
      </c>
      <c r="T49" s="31">
        <f t="shared" si="14"/>
        <v>0</v>
      </c>
      <c r="U49" s="32">
        <f t="shared" si="15"/>
        <v>5</v>
      </c>
      <c r="V49" s="32">
        <f t="shared" si="16"/>
        <v>95</v>
      </c>
    </row>
    <row r="50" spans="1:22" ht="315" x14ac:dyDescent="0.25">
      <c r="A50" s="6">
        <v>46</v>
      </c>
      <c r="B50" s="114" t="s">
        <v>189</v>
      </c>
      <c r="C50" s="115" t="s">
        <v>190</v>
      </c>
      <c r="D50" s="115" t="s">
        <v>187</v>
      </c>
      <c r="E50" s="115" t="s">
        <v>188</v>
      </c>
      <c r="F50" s="115" t="s">
        <v>33</v>
      </c>
      <c r="G50" s="115">
        <v>150</v>
      </c>
      <c r="H50" s="116" t="s">
        <v>34</v>
      </c>
      <c r="I50" s="117">
        <v>5</v>
      </c>
      <c r="J50" s="118">
        <v>95</v>
      </c>
      <c r="K50" s="114" t="s">
        <v>230</v>
      </c>
      <c r="L50" s="57"/>
      <c r="M50" s="121"/>
      <c r="N50" s="121"/>
      <c r="O50" s="54"/>
      <c r="P50" s="55">
        <v>0</v>
      </c>
      <c r="Q50" s="123" t="s">
        <v>98</v>
      </c>
      <c r="R50" s="126"/>
      <c r="S50" s="58">
        <f t="shared" si="13"/>
        <v>150</v>
      </c>
      <c r="T50" s="31">
        <f t="shared" si="14"/>
        <v>0</v>
      </c>
      <c r="U50" s="32">
        <f t="shared" si="15"/>
        <v>5</v>
      </c>
      <c r="V50" s="32">
        <f t="shared" si="16"/>
        <v>95</v>
      </c>
    </row>
    <row r="51" spans="1:22" ht="47.25" x14ac:dyDescent="0.25">
      <c r="A51" s="6">
        <v>47</v>
      </c>
      <c r="B51" s="102" t="s">
        <v>191</v>
      </c>
      <c r="C51" s="103" t="s">
        <v>192</v>
      </c>
      <c r="D51" s="103" t="s">
        <v>193</v>
      </c>
      <c r="E51" s="103" t="s">
        <v>194</v>
      </c>
      <c r="F51" s="104" t="s">
        <v>9</v>
      </c>
      <c r="G51" s="104">
        <v>150</v>
      </c>
      <c r="H51" s="105" t="s">
        <v>235</v>
      </c>
      <c r="I51" s="106">
        <v>5</v>
      </c>
      <c r="J51" s="107">
        <v>95</v>
      </c>
      <c r="K51" s="102"/>
      <c r="L51" s="57"/>
      <c r="P51" s="68">
        <v>0</v>
      </c>
      <c r="Q51" s="131"/>
      <c r="R51" s="130" t="s">
        <v>98</v>
      </c>
      <c r="S51" s="58">
        <f t="shared" si="13"/>
        <v>150</v>
      </c>
      <c r="T51" s="31">
        <f t="shared" si="14"/>
        <v>0</v>
      </c>
      <c r="U51" s="32">
        <f t="shared" si="15"/>
        <v>5</v>
      </c>
      <c r="V51" s="32">
        <f t="shared" si="16"/>
        <v>95</v>
      </c>
    </row>
    <row r="52" spans="1:22" ht="47.25" x14ac:dyDescent="0.25">
      <c r="A52" s="6">
        <v>48</v>
      </c>
      <c r="B52" s="114" t="s">
        <v>191</v>
      </c>
      <c r="C52" s="115" t="s">
        <v>195</v>
      </c>
      <c r="D52" s="115" t="s">
        <v>193</v>
      </c>
      <c r="E52" s="115" t="s">
        <v>194</v>
      </c>
      <c r="F52" s="115" t="s">
        <v>9</v>
      </c>
      <c r="G52" s="115">
        <v>150</v>
      </c>
      <c r="H52" s="116" t="s">
        <v>196</v>
      </c>
      <c r="I52" s="117">
        <v>5</v>
      </c>
      <c r="J52" s="118">
        <v>95</v>
      </c>
      <c r="K52" s="114"/>
      <c r="L52" s="57"/>
      <c r="M52" s="121"/>
      <c r="N52" s="54"/>
      <c r="O52" s="55"/>
      <c r="P52" s="55">
        <v>0</v>
      </c>
      <c r="Q52" s="125"/>
      <c r="R52" s="126"/>
      <c r="S52" s="59">
        <f t="shared" si="13"/>
        <v>150</v>
      </c>
      <c r="T52" s="31">
        <f t="shared" si="14"/>
        <v>0</v>
      </c>
      <c r="U52" s="32">
        <f t="shared" si="15"/>
        <v>5</v>
      </c>
      <c r="V52" s="32">
        <f t="shared" si="16"/>
        <v>95</v>
      </c>
    </row>
    <row r="53" spans="1:22" ht="110.25" x14ac:dyDescent="0.25">
      <c r="A53" s="6">
        <v>49</v>
      </c>
      <c r="B53" s="102" t="s">
        <v>197</v>
      </c>
      <c r="C53" s="103" t="s">
        <v>198</v>
      </c>
      <c r="D53" s="103" t="s">
        <v>199</v>
      </c>
      <c r="E53" s="103" t="s">
        <v>200</v>
      </c>
      <c r="F53" s="104" t="s">
        <v>33</v>
      </c>
      <c r="G53" s="104">
        <v>150</v>
      </c>
      <c r="H53" s="105" t="s">
        <v>34</v>
      </c>
      <c r="I53" s="106">
        <v>5</v>
      </c>
      <c r="J53" s="107">
        <v>95</v>
      </c>
      <c r="K53" s="102" t="s">
        <v>201</v>
      </c>
      <c r="L53" s="57"/>
      <c r="P53" s="68">
        <v>0</v>
      </c>
      <c r="Q53" s="124" t="s">
        <v>98</v>
      </c>
      <c r="R53" s="127"/>
      <c r="S53" s="58">
        <f t="shared" si="13"/>
        <v>150</v>
      </c>
      <c r="T53" s="31">
        <f t="shared" si="14"/>
        <v>0</v>
      </c>
      <c r="U53" s="32">
        <f t="shared" si="15"/>
        <v>5</v>
      </c>
      <c r="V53" s="32">
        <f t="shared" si="16"/>
        <v>95</v>
      </c>
    </row>
    <row r="54" spans="1:22" ht="315" x14ac:dyDescent="0.25">
      <c r="A54" s="6">
        <v>50</v>
      </c>
      <c r="B54" s="114" t="s">
        <v>202</v>
      </c>
      <c r="C54" s="115" t="s">
        <v>203</v>
      </c>
      <c r="D54" s="115" t="s">
        <v>204</v>
      </c>
      <c r="E54" s="115" t="s">
        <v>200</v>
      </c>
      <c r="F54" s="115" t="s">
        <v>33</v>
      </c>
      <c r="G54" s="115">
        <v>150</v>
      </c>
      <c r="H54" s="116" t="s">
        <v>34</v>
      </c>
      <c r="I54" s="117">
        <v>5</v>
      </c>
      <c r="J54" s="118">
        <v>95</v>
      </c>
      <c r="K54" s="114" t="s">
        <v>175</v>
      </c>
      <c r="L54" s="57"/>
      <c r="M54" s="121"/>
      <c r="N54" s="54"/>
      <c r="O54" s="55"/>
      <c r="P54" s="55">
        <v>0</v>
      </c>
      <c r="Q54" s="123" t="s">
        <v>98</v>
      </c>
      <c r="R54" s="126"/>
      <c r="S54" s="58">
        <f t="shared" si="13"/>
        <v>150</v>
      </c>
      <c r="T54" s="31">
        <f t="shared" si="14"/>
        <v>0</v>
      </c>
      <c r="U54" s="32">
        <f t="shared" si="15"/>
        <v>5</v>
      </c>
      <c r="V54" s="32">
        <f t="shared" si="16"/>
        <v>95</v>
      </c>
    </row>
    <row r="55" spans="1:22" ht="63" x14ac:dyDescent="0.25">
      <c r="A55" s="6">
        <v>51</v>
      </c>
      <c r="B55" s="102" t="s">
        <v>205</v>
      </c>
      <c r="C55" s="103" t="s">
        <v>206</v>
      </c>
      <c r="D55" s="103" t="s">
        <v>207</v>
      </c>
      <c r="E55" s="103" t="s">
        <v>178</v>
      </c>
      <c r="F55" s="104" t="s">
        <v>9</v>
      </c>
      <c r="G55" s="104">
        <v>250</v>
      </c>
      <c r="H55" s="105" t="s">
        <v>10</v>
      </c>
      <c r="I55" s="106">
        <v>30</v>
      </c>
      <c r="J55" s="107">
        <v>70</v>
      </c>
      <c r="K55" s="102"/>
      <c r="L55" s="57"/>
      <c r="M55" s="3">
        <v>120</v>
      </c>
      <c r="N55" s="3" t="s">
        <v>242</v>
      </c>
      <c r="O55" s="4">
        <v>299</v>
      </c>
      <c r="P55" s="68">
        <v>0</v>
      </c>
      <c r="Q55" s="131">
        <v>742</v>
      </c>
      <c r="R55" s="127">
        <v>1091</v>
      </c>
      <c r="S55" s="58">
        <f t="shared" si="13"/>
        <v>120</v>
      </c>
      <c r="T55" s="31">
        <f t="shared" si="14"/>
        <v>7176</v>
      </c>
      <c r="U55" s="32">
        <f t="shared" si="15"/>
        <v>30</v>
      </c>
      <c r="V55" s="32">
        <f t="shared" si="16"/>
        <v>70</v>
      </c>
    </row>
    <row r="56" spans="1:22" ht="189" x14ac:dyDescent="0.25">
      <c r="A56" s="6">
        <v>52</v>
      </c>
      <c r="B56" s="114" t="s">
        <v>208</v>
      </c>
      <c r="C56" s="115" t="s">
        <v>209</v>
      </c>
      <c r="D56" s="115" t="s">
        <v>210</v>
      </c>
      <c r="E56" s="115" t="s">
        <v>211</v>
      </c>
      <c r="F56" s="115" t="s">
        <v>9</v>
      </c>
      <c r="G56" s="115">
        <v>150</v>
      </c>
      <c r="H56" s="116" t="s">
        <v>34</v>
      </c>
      <c r="I56" s="117">
        <v>5</v>
      </c>
      <c r="J56" s="118">
        <v>95</v>
      </c>
      <c r="K56" s="114" t="s">
        <v>233</v>
      </c>
      <c r="L56" s="57"/>
      <c r="M56" s="121"/>
      <c r="N56" s="54"/>
      <c r="O56" s="55"/>
      <c r="P56" s="55">
        <v>0</v>
      </c>
      <c r="Q56" s="123" t="s">
        <v>98</v>
      </c>
      <c r="R56" s="126"/>
      <c r="S56" s="58">
        <f t="shared" si="13"/>
        <v>150</v>
      </c>
      <c r="T56" s="31">
        <f t="shared" si="14"/>
        <v>0</v>
      </c>
      <c r="U56" s="32">
        <f t="shared" si="15"/>
        <v>5</v>
      </c>
      <c r="V56" s="32">
        <f t="shared" si="16"/>
        <v>95</v>
      </c>
    </row>
    <row r="57" spans="1:22" ht="220.5" x14ac:dyDescent="0.25">
      <c r="A57" s="6">
        <v>53</v>
      </c>
      <c r="B57" s="102" t="s">
        <v>212</v>
      </c>
      <c r="C57" s="103" t="s">
        <v>213</v>
      </c>
      <c r="D57" s="103" t="s">
        <v>214</v>
      </c>
      <c r="E57" s="103" t="s">
        <v>215</v>
      </c>
      <c r="F57" s="104" t="s">
        <v>9</v>
      </c>
      <c r="G57" s="104">
        <v>150</v>
      </c>
      <c r="H57" s="105" t="s">
        <v>34</v>
      </c>
      <c r="I57" s="106">
        <v>5</v>
      </c>
      <c r="J57" s="107">
        <v>95</v>
      </c>
      <c r="K57" s="102" t="s">
        <v>216</v>
      </c>
      <c r="L57" s="57"/>
      <c r="P57" s="68">
        <v>0</v>
      </c>
      <c r="Q57" s="124" t="s">
        <v>98</v>
      </c>
      <c r="R57" s="127"/>
      <c r="S57" s="58">
        <f t="shared" si="13"/>
        <v>150</v>
      </c>
      <c r="T57" s="31">
        <f t="shared" si="14"/>
        <v>0</v>
      </c>
      <c r="U57" s="32">
        <f t="shared" si="15"/>
        <v>5</v>
      </c>
      <c r="V57" s="32">
        <f t="shared" si="16"/>
        <v>95</v>
      </c>
    </row>
    <row r="58" spans="1:22" ht="47.25" x14ac:dyDescent="0.25">
      <c r="A58" s="6">
        <v>54</v>
      </c>
      <c r="B58" s="114" t="s">
        <v>217</v>
      </c>
      <c r="C58" s="115" t="s">
        <v>213</v>
      </c>
      <c r="D58" s="115" t="s">
        <v>214</v>
      </c>
      <c r="E58" s="115" t="s">
        <v>215</v>
      </c>
      <c r="F58" s="115" t="s">
        <v>9</v>
      </c>
      <c r="G58" s="115">
        <v>150</v>
      </c>
      <c r="H58" s="116" t="s">
        <v>34</v>
      </c>
      <c r="I58" s="117">
        <v>5</v>
      </c>
      <c r="J58" s="118">
        <v>95</v>
      </c>
      <c r="K58" s="114"/>
      <c r="L58" s="57"/>
      <c r="M58" s="121"/>
      <c r="N58" s="54"/>
      <c r="O58" s="55"/>
      <c r="P58" s="55">
        <v>0</v>
      </c>
      <c r="Q58" s="123" t="s">
        <v>98</v>
      </c>
      <c r="R58" s="126"/>
      <c r="S58" s="58">
        <f t="shared" si="13"/>
        <v>150</v>
      </c>
      <c r="T58" s="31">
        <f t="shared" si="14"/>
        <v>0</v>
      </c>
      <c r="U58" s="32">
        <f t="shared" si="15"/>
        <v>5</v>
      </c>
      <c r="V58" s="32">
        <f t="shared" si="16"/>
        <v>95</v>
      </c>
    </row>
    <row r="59" spans="1:22" ht="220.5" x14ac:dyDescent="0.25">
      <c r="A59" s="6">
        <v>55</v>
      </c>
      <c r="B59" s="102" t="s">
        <v>212</v>
      </c>
      <c r="C59" s="103" t="s">
        <v>213</v>
      </c>
      <c r="D59" s="103" t="s">
        <v>214</v>
      </c>
      <c r="E59" s="103" t="s">
        <v>215</v>
      </c>
      <c r="F59" s="104" t="s">
        <v>9</v>
      </c>
      <c r="G59" s="104">
        <v>150</v>
      </c>
      <c r="H59" s="105" t="s">
        <v>160</v>
      </c>
      <c r="I59" s="106">
        <v>5</v>
      </c>
      <c r="J59" s="107">
        <v>95</v>
      </c>
      <c r="K59" s="102" t="s">
        <v>216</v>
      </c>
      <c r="L59" s="57"/>
      <c r="P59" s="68">
        <v>0</v>
      </c>
      <c r="Q59" s="131"/>
      <c r="R59" s="130" t="s">
        <v>98</v>
      </c>
      <c r="S59" s="58">
        <f t="shared" si="13"/>
        <v>150</v>
      </c>
      <c r="T59" s="31">
        <f t="shared" si="14"/>
        <v>0</v>
      </c>
      <c r="U59" s="32">
        <f t="shared" si="15"/>
        <v>5</v>
      </c>
      <c r="V59" s="32">
        <f t="shared" si="16"/>
        <v>95</v>
      </c>
    </row>
    <row r="60" spans="1:22" ht="47.25" x14ac:dyDescent="0.25">
      <c r="A60" s="6">
        <v>56</v>
      </c>
      <c r="B60" s="114" t="s">
        <v>217</v>
      </c>
      <c r="C60" s="115" t="s">
        <v>213</v>
      </c>
      <c r="D60" s="115" t="s">
        <v>214</v>
      </c>
      <c r="E60" s="115" t="s">
        <v>215</v>
      </c>
      <c r="F60" s="115" t="s">
        <v>9</v>
      </c>
      <c r="G60" s="115">
        <v>150</v>
      </c>
      <c r="H60" s="116" t="s">
        <v>160</v>
      </c>
      <c r="I60" s="117">
        <v>5</v>
      </c>
      <c r="J60" s="118">
        <v>95</v>
      </c>
      <c r="K60" s="114"/>
      <c r="L60" s="57"/>
      <c r="M60" s="121"/>
      <c r="N60" s="54"/>
      <c r="O60" s="55"/>
      <c r="P60" s="55">
        <v>0</v>
      </c>
      <c r="Q60" s="125"/>
      <c r="R60" s="129" t="s">
        <v>98</v>
      </c>
      <c r="S60" s="58">
        <f t="shared" si="13"/>
        <v>150</v>
      </c>
      <c r="T60" s="31">
        <f t="shared" si="14"/>
        <v>0</v>
      </c>
      <c r="U60" s="32">
        <f t="shared" si="15"/>
        <v>5</v>
      </c>
      <c r="V60" s="32">
        <f t="shared" si="16"/>
        <v>95</v>
      </c>
    </row>
    <row r="61" spans="1:22" ht="126" x14ac:dyDescent="0.25">
      <c r="A61" s="6">
        <v>57</v>
      </c>
      <c r="B61" s="102" t="s">
        <v>218</v>
      </c>
      <c r="C61" s="103" t="s">
        <v>219</v>
      </c>
      <c r="D61" s="103" t="s">
        <v>220</v>
      </c>
      <c r="E61" s="103" t="s">
        <v>221</v>
      </c>
      <c r="F61" s="104" t="s">
        <v>33</v>
      </c>
      <c r="G61" s="104">
        <v>150</v>
      </c>
      <c r="H61" s="105" t="s">
        <v>10</v>
      </c>
      <c r="I61" s="106">
        <v>5</v>
      </c>
      <c r="J61" s="107">
        <v>95</v>
      </c>
      <c r="K61" s="102"/>
      <c r="L61" s="57"/>
      <c r="P61" s="68">
        <v>0</v>
      </c>
      <c r="Q61" s="131"/>
      <c r="R61" s="127"/>
      <c r="S61" s="58">
        <f t="shared" ref="S61:S63" si="17">IF(ISBLANK(M61),G61,M61)</f>
        <v>150</v>
      </c>
      <c r="T61" s="31">
        <f t="shared" ref="T61:T63" si="18">24*O61+P61</f>
        <v>0</v>
      </c>
      <c r="U61" s="32">
        <f t="shared" ref="U61:U63" si="19">I61</f>
        <v>5</v>
      </c>
      <c r="V61" s="32">
        <f t="shared" ref="V61:V63" si="20">J61</f>
        <v>95</v>
      </c>
    </row>
    <row r="62" spans="1:22" ht="110.25" x14ac:dyDescent="0.25">
      <c r="A62" s="6">
        <v>58</v>
      </c>
      <c r="B62" s="114" t="s">
        <v>222</v>
      </c>
      <c r="C62" s="115" t="s">
        <v>223</v>
      </c>
      <c r="D62" s="115" t="s">
        <v>224</v>
      </c>
      <c r="E62" s="115" t="s">
        <v>225</v>
      </c>
      <c r="F62" s="115" t="s">
        <v>33</v>
      </c>
      <c r="G62" s="115">
        <v>280</v>
      </c>
      <c r="H62" s="116" t="s">
        <v>34</v>
      </c>
      <c r="I62" s="117">
        <v>30</v>
      </c>
      <c r="J62" s="118">
        <v>70</v>
      </c>
      <c r="K62" s="114" t="s">
        <v>146</v>
      </c>
      <c r="L62" s="57"/>
      <c r="M62" s="121"/>
      <c r="N62" s="54"/>
      <c r="O62" s="55"/>
      <c r="P62" s="55">
        <v>0</v>
      </c>
      <c r="Q62" s="123" t="s">
        <v>98</v>
      </c>
      <c r="R62" s="126"/>
      <c r="S62" s="58">
        <f t="shared" si="17"/>
        <v>280</v>
      </c>
      <c r="T62" s="31">
        <f t="shared" si="18"/>
        <v>0</v>
      </c>
      <c r="U62" s="32">
        <f t="shared" si="19"/>
        <v>30</v>
      </c>
      <c r="V62" s="32">
        <f t="shared" si="20"/>
        <v>70</v>
      </c>
    </row>
    <row r="63" spans="1:22" ht="315" x14ac:dyDescent="0.25">
      <c r="A63" s="6">
        <v>59</v>
      </c>
      <c r="B63" s="102" t="s">
        <v>226</v>
      </c>
      <c r="C63" s="103" t="s">
        <v>227</v>
      </c>
      <c r="D63" s="103" t="s">
        <v>228</v>
      </c>
      <c r="E63" s="103" t="s">
        <v>225</v>
      </c>
      <c r="F63" s="104" t="s">
        <v>33</v>
      </c>
      <c r="G63" s="104">
        <v>280</v>
      </c>
      <c r="H63" s="105" t="s">
        <v>34</v>
      </c>
      <c r="I63" s="106">
        <v>30</v>
      </c>
      <c r="J63" s="107">
        <v>70</v>
      </c>
      <c r="K63" s="102" t="s">
        <v>229</v>
      </c>
      <c r="L63" s="57"/>
      <c r="P63" s="68">
        <v>0</v>
      </c>
      <c r="Q63" s="124" t="s">
        <v>98</v>
      </c>
      <c r="R63" s="127"/>
      <c r="S63" s="59">
        <f t="shared" si="17"/>
        <v>280</v>
      </c>
      <c r="T63" s="31">
        <f t="shared" si="18"/>
        <v>0</v>
      </c>
      <c r="U63" s="32">
        <f t="shared" si="19"/>
        <v>30</v>
      </c>
      <c r="V63" s="32">
        <f t="shared" si="20"/>
        <v>70</v>
      </c>
    </row>
    <row r="64" spans="1:22"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ref="B6:AE32">
    <sortCondition ref="B6"/>
  </sortState>
  <mergeCells count="5">
    <mergeCell ref="A1:K1"/>
    <mergeCell ref="M2:P3"/>
    <mergeCell ref="Q3:R3"/>
    <mergeCell ref="I3:J3"/>
    <mergeCell ref="S3:V3"/>
  </mergeCells>
  <conditionalFormatting sqref="S5:S63">
    <cfRule type="expression" dxfId="0" priority="271">
      <formula>M5&gt;G5</formula>
    </cfRule>
    <cfRule type="expression" priority="272">
      <formula>$M$5&gt;$G$5</formula>
    </cfRule>
  </conditionalFormatting>
  <dataValidations count="3">
    <dataValidation type="list" allowBlank="1" showInputMessage="1" showErrorMessage="1" sqref="F6:F48 F50 F52 F54 F56 F58 F60 F62">
      <formula1>"YES, NO"</formula1>
    </dataValidation>
    <dataValidation type="decimal" showInputMessage="1" showErrorMessage="1" sqref="P6:P63">
      <formula1>0</formula1>
      <formula2>1000000</formula2>
    </dataValidation>
    <dataValidation type="list" allowBlank="1" showInputMessage="1" showErrorMessage="1" sqref="N6:N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0" ma:contentTypeDescription="Create a new document." ma:contentTypeScope="" ma:versionID="6f5ede15dd1cdf809e9e45b21bfac3f5">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48533a0317d9b8deee645e0e79da12b0"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5DFC6AD-BE20-4EDF-91E9-E0BADE9BD345}">
  <ds:schemaRefs>
    <ds:schemaRef ds:uri="http://schemas.microsoft.com/office/2006/metadata/properties"/>
    <ds:schemaRef ds:uri="http://schemas.microsoft.com/sharepoint/v3"/>
    <ds:schemaRef ds:uri="http://schemas.microsoft.com/office/2006/documentManagement/types"/>
    <ds:schemaRef ds:uri="http://purl.org/dc/elements/1.1/"/>
    <ds:schemaRef ds:uri="7d544bdc-a7fa-4516-973e-3ad2926cbdd1"/>
    <ds:schemaRef ds:uri="http://www.w3.org/XML/1998/namespace"/>
    <ds:schemaRef ds:uri="http://purl.org/dc/dcmitype/"/>
    <ds:schemaRef ds:uri="http://schemas.openxmlformats.org/package/2006/metadata/core-properties"/>
    <ds:schemaRef ds:uri="http://schemas.microsoft.com/office/infopath/2007/PartnerControls"/>
    <ds:schemaRef ds:uri="http://purl.org/dc/terms/"/>
  </ds:schemaRefs>
</ds:datastoreItem>
</file>

<file path=customXml/itemProps2.xml><?xml version="1.0" encoding="utf-8"?>
<ds:datastoreItem xmlns:ds="http://schemas.openxmlformats.org/officeDocument/2006/customXml" ds:itemID="{F9B490B8-0FCB-4E87-9E80-52C47D5459E4}">
  <ds:schemaRefs>
    <ds:schemaRef ds:uri="http://schemas.microsoft.com/sharepoint/v3/contenttype/forms"/>
  </ds:schemaRefs>
</ds:datastoreItem>
</file>

<file path=customXml/itemProps3.xml><?xml version="1.0" encoding="utf-8"?>
<ds:datastoreItem xmlns:ds="http://schemas.openxmlformats.org/officeDocument/2006/customXml" ds:itemID="{360F6DEB-76D4-40D3-859A-030A756BF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Baker, Dina</cp:lastModifiedBy>
  <cp:lastPrinted>2019-03-13T19:29:04Z</cp:lastPrinted>
  <dcterms:created xsi:type="dcterms:W3CDTF">2017-01-24T17:19:42Z</dcterms:created>
  <dcterms:modified xsi:type="dcterms:W3CDTF">2019-09-26T21:25:04Z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