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stoner\Dropbox\Jeff Stoner\Customers\WaTech\N20-RFQ-011\"/>
    </mc:Choice>
  </mc:AlternateContent>
  <bookViews>
    <workbookView xWindow="0" yWindow="0" windowWidth="20490" windowHeight="702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</workbook>
</file>

<file path=xl/calcChain.xml><?xml version="1.0" encoding="utf-8"?>
<calcChain xmlns="http://schemas.openxmlformats.org/spreadsheetml/2006/main">
  <c r="V15" i="4" l="1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<sst xmlns="http://schemas.openxmlformats.org/spreadsheetml/2006/main" count="113" uniqueCount="66">
  <si>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</si>
  <si>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</si>
  <si>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</si>
  <si>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</si>
  <si>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</si>
  <si>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</si>
  <si>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</si>
  <si>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</si>
  <si>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</si>
  <si>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</si>
  <si>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</si>
  <si>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</si>
  <si>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</si>
  <si>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</si>
  <si>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</si>
  <si>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</si>
  <si>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</si>
  <si>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</si>
  <si>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</si>
  <si>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</si>
  <si>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</si>
  <si>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</si>
  <si>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</si>
  <si>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</si>
  <si>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</si>
  <si>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</si>
  <si>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</si>
  <si>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</si>
  <si>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</si>
  <si>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</si>
  <si>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</si>
  <si>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N/A</t>
  </si>
  <si>
    <t>DSHS1084</t>
  </si>
  <si>
    <t>Mike Johnson                                            509-568-3826                                      JohnsMD@dshs.wa.gov;     Building contact:                               Andy Butler   andy@webpropertiesinc.com; Facility Planner:  Jeff Hills               509-723-6992</t>
  </si>
  <si>
    <t>LAN Room 117, 1st floor, Bldg 1011.  Refer to the attached Floor Plan for details.  Circuit handoff to be located no further than 10 feet of the DSHS Router. ***This is a single level, existing building being remodeled.  Telco room completion date is 12/30/2019.  Customer estimated move-in date is 2/4/2020.***</t>
  </si>
  <si>
    <t>PE-BRE1802 / DOCBRE1</t>
  </si>
  <si>
    <t>Install per attached site map - "DOCBRE1 - Site Map.pdf"</t>
  </si>
  <si>
    <t>100M</t>
  </si>
  <si>
    <t>VE-BRE1802 / DOCBRE1</t>
  </si>
  <si>
    <t>This is a multi-port / multi-vlan request.
1) Vendor to deliver 2 ports / 2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</si>
  <si>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DCYF3403</t>
  </si>
  <si>
    <t>Michael Sanchez                              360-522-3728                                   michael.sanchez@dcyf.wa.gov</t>
  </si>
  <si>
    <t xml:space="preserve">Bldg:8925 Lan Room </t>
  </si>
  <si>
    <t>NO</t>
  </si>
  <si>
    <t>Region Lead LCON: Chad Fletcher - 360-963-1416,  Site LCON Contacts: Karen Randell / Rebecca-360-415-5656 / 360-415-5641</t>
  </si>
  <si>
    <t>Region Lead LCON: Chad Fletcher - 360-963-1416,  Site LCON Contacts: Karen Randell / Rebecca- 360-415-5656 / 360-415-5641</t>
  </si>
  <si>
    <t>5002 Kitsap Way, 
Bremerton, WA 98312-2359</t>
  </si>
  <si>
    <t>1011 E 2nd Ave                                         Spokane, WA 99202-2207</t>
  </si>
  <si>
    <t>8925 Orion Drive NE, Lacey, WA 98516-1365</t>
  </si>
  <si>
    <t>Evaluation  Model for Solicitation Number N20-RFQ-011</t>
  </si>
  <si>
    <t>PE-AIR3201/DOCAIR1</t>
  </si>
  <si>
    <t xml:space="preserve">11919 W. Sprague Ave.
Airway Heights, WA  99001-1899 </t>
  </si>
  <si>
    <t>Kimi Tuxford
kimi.tuxford@doc.wa.gov
509-244-4201</t>
  </si>
  <si>
    <t>terminate in Room 110 on the north wall</t>
  </si>
  <si>
    <t>1000M</t>
  </si>
  <si>
    <t>Site has additional access requirements.</t>
  </si>
  <si>
    <t>VE-AIR3201/DOCAIR1</t>
  </si>
  <si>
    <t xml:space="preserve">Site has additional access requirements.
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</t>
  </si>
  <si>
    <t>PE-SPO3202/DSHS1072</t>
  </si>
  <si>
    <t>1330 N Washington St                                   Spokane WA 99201-2443</t>
  </si>
  <si>
    <t>Mike Johnson                                              509-568-3826                                       cell 509-342-0922                                johnsmd@dshs.wa.gov;    Building contact:  Ron White 509-520-3011 ronw@unicoprop.com</t>
  </si>
  <si>
    <t>LAN Room, Bldg 1330.  Circuit handoff to be located no further than 10 feet of DSHS Router.</t>
  </si>
  <si>
    <t>1000M (1G)</t>
  </si>
  <si>
    <t>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</t>
  </si>
  <si>
    <t>VE-SPO3202/DSHS1072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</si>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</sst>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3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6" borderId="33" xfId="47" applyFill="1" applyBorder="1" applyAlignment="1">
      <alignment horizontal="left" vertical="top" wrapText="1"/>
    </xf>
    <xf numFmtId="7" fontId="2" fillId="2" borderId="33" xfId="47" applyFill="1" applyBorder="1" applyAlignment="1">
      <alignment horizontal="left" vertical="top" wrapText="1"/>
    </xf>
    <xf numFmtId="7" fontId="2" fillId="41" borderId="33" xfId="44" applyFill="1" applyBorder="1" applyAlignment="1">
      <alignment horizontal="left" vertical="top" wrapText="1"/>
    </xf>
    <xf numFmtId="7" fontId="2" fillId="2" borderId="33" xfId="44" applyFill="1" applyBorder="1" applyAlignment="1">
      <alignment horizontal="left" vertical="top" wrapText="1"/>
    </xf>
    <xf numFmtId="44" fontId="2" fillId="6" borderId="33" xfId="1" applyFont="1" applyFill="1" applyBorder="1" applyAlignment="1">
      <alignment horizontal="left" vertical="top" wrapText="1"/>
    </xf>
    <xf numFmtId="44" fontId="2" fillId="2" borderId="33" xfId="1" applyFont="1" applyFill="1" applyBorder="1" applyAlignment="1">
      <alignment horizontal="left" vertical="top" wrapText="1"/>
    </xf>
    <xf numFmtId="44" fontId="2" fillId="41" borderId="33" xfId="1" applyFont="1" applyFill="1" applyBorder="1" applyAlignment="1">
      <alignment horizontal="left" vertical="top" wrapText="1"/>
    </xf>
    <xf numFmtId="44" fontId="2" fillId="44" borderId="33" xfId="1" applyFont="1" applyFill="1" applyBorder="1" applyAlignment="1">
      <alignment horizontal="left" vertical="top" wrapText="1"/>
    </xf>
    <xf numFmtId="44" fontId="2" fillId="43" borderId="33" xfId="1" applyFont="1" applyFill="1" applyBorder="1" applyAlignment="1">
      <alignment horizontal="left" vertical="top" wrapText="1"/>
    </xf>
    <xf numFmtId="44" fontId="2" fillId="44" borderId="42" xfId="1" applyFont="1" applyFill="1" applyBorder="1" applyAlignment="1">
      <alignment horizontal="left" vertical="top" wrapText="1"/>
    </xf>
    <xf numFmtId="7" fontId="2" fillId="40" borderId="35" xfId="44" applyBorder="1">
      <alignment horizontal="left" vertical="top" wrapText="1"/>
    </xf>
    <xf numFmtId="7" fontId="2" fillId="2" borderId="42" xfId="45" applyBorder="1">
      <alignment horizontal="left" vertical="top" wrapText="1"/>
    </xf>
    <xf numFmtId="0" fontId="0" fillId="0" borderId="42" xfId="0" applyBorder="1"/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0" fontId="2" fillId="3" borderId="5" xfId="2" applyNumberFormat="1" applyFont="1" applyFill="1" applyBorder="1" applyAlignment="1">
      <alignment horizontal="left" vertical="top" wrapText="1"/>
    </xf>
    <xf numFmtId="7" fontId="2" fillId="3" borderId="5" xfId="1" applyNumberFormat="1" applyFont="1" applyFill="1" applyBorder="1" applyAlignment="1">
      <alignment horizontal="left" vertical="top" wrapText="1"/>
    </xf>
    <xf numFmtId="7" fontId="2" fillId="3" borderId="42" xfId="44" applyFill="1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0" borderId="33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topLeftCell="A3" zoomScale="90" zoomScaleNormal="90" workbookViewId="0">
      <pane ySplit="2" topLeftCell="A5" activePane="bottomLeft" state="frozen"/>
      <selection activeCell="E3" sqref="E3"/>
      <selection pane="bottomLeft" activeCell="S9" sqref="S9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23" t="s">
        <v>49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24" t="s">
        <v>30</v>
      </c>
      <c r="N2" s="125"/>
      <c r="O2" s="125"/>
      <c r="P2" s="125"/>
      <c r="Q2" s="77"/>
      <c r="R2" s="80"/>
      <c r="S2" s="11"/>
      <c r="T2" s="11"/>
    </row>
    <row r="3" spans="1:22" s="17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30" t="s">
        <v>15</v>
      </c>
      <c r="J3" s="131"/>
      <c r="K3" s="15"/>
      <c r="L3" s="16"/>
      <c r="M3" s="126"/>
      <c r="N3" s="127"/>
      <c r="O3" s="127"/>
      <c r="P3" s="127"/>
      <c r="Q3" s="128" t="s">
        <v>28</v>
      </c>
      <c r="R3" s="129"/>
      <c r="S3" s="132" t="s">
        <v>21</v>
      </c>
      <c r="T3" s="132"/>
      <c r="U3" s="132"/>
      <c r="V3" s="132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63" t="s">
        <v>6</v>
      </c>
      <c r="C5" s="64" t="s">
        <v>7</v>
      </c>
      <c r="D5" s="64" t="s">
        <v>8</v>
      </c>
      <c r="E5" s="64" t="s">
        <v>0</v>
      </c>
      <c r="F5" s="64" t="s">
        <v>9</v>
      </c>
      <c r="G5" s="64">
        <v>120</v>
      </c>
      <c r="H5" s="65" t="s">
        <v>10</v>
      </c>
      <c r="I5" s="66">
        <v>10</v>
      </c>
      <c r="J5" s="67">
        <v>90</v>
      </c>
      <c r="K5" s="68" t="s">
        <v>13</v>
      </c>
      <c r="L5" s="10"/>
      <c r="M5" s="72">
        <v>20</v>
      </c>
      <c r="N5" s="73" t="s">
        <v>12</v>
      </c>
      <c r="O5" s="74">
        <v>500</v>
      </c>
      <c r="P5" s="74">
        <v>1000</v>
      </c>
      <c r="Q5" s="108">
        <v>1000</v>
      </c>
      <c r="R5" s="75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>I5</f>
        <v>10</v>
      </c>
      <c r="V5" s="30">
        <f>J5</f>
        <v>90</v>
      </c>
    </row>
    <row r="6" spans="1:22" ht="126" x14ac:dyDescent="0.25">
      <c r="A6" s="6">
        <v>2</v>
      </c>
      <c r="B6" s="33" t="s">
        <v>32</v>
      </c>
      <c r="C6" s="34" t="s">
        <v>47</v>
      </c>
      <c r="D6" s="34" t="s">
        <v>33</v>
      </c>
      <c r="E6" s="34" t="s">
        <v>34</v>
      </c>
      <c r="F6" s="34" t="s">
        <v>9</v>
      </c>
      <c r="G6" s="34">
        <v>150</v>
      </c>
      <c r="H6" s="35" t="s">
        <v>10</v>
      </c>
      <c r="I6" s="39">
        <v>30</v>
      </c>
      <c r="J6" s="36">
        <v>70</v>
      </c>
      <c r="K6" s="37"/>
      <c r="L6" s="10"/>
      <c r="M6" s="57"/>
      <c r="N6" s="54"/>
      <c r="O6" s="55"/>
      <c r="P6" s="55">
        <v>0</v>
      </c>
      <c r="Q6" s="109"/>
      <c r="R6" s="103"/>
      <c r="S6" s="59">
        <f t="shared" si="0"/>
        <v>150</v>
      </c>
      <c r="T6" s="31">
        <f t="shared" ref="T6:T22" si="2">24*O6+P6</f>
        <v>0</v>
      </c>
      <c r="U6" s="32">
        <f t="shared" ref="U6:U22" si="3">I6</f>
        <v>30</v>
      </c>
      <c r="V6" s="32">
        <f t="shared" ref="V6:V22" si="4">J6</f>
        <v>70</v>
      </c>
    </row>
    <row r="7" spans="1:22" ht="78.75" x14ac:dyDescent="0.25">
      <c r="A7" s="6">
        <v>3</v>
      </c>
      <c r="B7" s="40" t="s">
        <v>35</v>
      </c>
      <c r="C7" s="41" t="s">
        <v>46</v>
      </c>
      <c r="D7" s="41" t="s">
        <v>44</v>
      </c>
      <c r="E7" s="41" t="s">
        <v>36</v>
      </c>
      <c r="F7" s="41" t="s">
        <v>9</v>
      </c>
      <c r="G7" s="41">
        <v>150</v>
      </c>
      <c r="H7" s="42" t="s">
        <v>37</v>
      </c>
      <c r="I7" s="43">
        <v>5</v>
      </c>
      <c r="J7" s="44">
        <v>95</v>
      </c>
      <c r="K7" s="45"/>
      <c r="L7" s="10"/>
      <c r="M7" s="69"/>
      <c r="N7" s="70" t="s">
        <v>12</v>
      </c>
      <c r="O7" s="71">
        <v>800</v>
      </c>
      <c r="P7" s="71">
        <v>33000</v>
      </c>
      <c r="Q7" s="111" t="s">
        <v>31</v>
      </c>
      <c r="R7" s="102">
        <v>1000</v>
      </c>
      <c r="S7" s="60">
        <f t="shared" si="0"/>
        <v>150</v>
      </c>
      <c r="T7" s="31">
        <f t="shared" si="2"/>
        <v>52200</v>
      </c>
      <c r="U7" s="32">
        <f t="shared" si="3"/>
        <v>5</v>
      </c>
      <c r="V7" s="32">
        <f t="shared" si="4"/>
        <v>95</v>
      </c>
    </row>
    <row r="8" spans="1:22" ht="214.5" customHeight="1" x14ac:dyDescent="0.25">
      <c r="A8" s="6">
        <v>4</v>
      </c>
      <c r="B8" s="48" t="s">
        <v>38</v>
      </c>
      <c r="C8" s="49" t="s">
        <v>46</v>
      </c>
      <c r="D8" s="49" t="s">
        <v>45</v>
      </c>
      <c r="E8" s="49" t="s">
        <v>36</v>
      </c>
      <c r="F8" s="49" t="s">
        <v>9</v>
      </c>
      <c r="G8" s="49">
        <v>150</v>
      </c>
      <c r="H8" s="50" t="s">
        <v>37</v>
      </c>
      <c r="I8" s="51">
        <v>5</v>
      </c>
      <c r="J8" s="52">
        <v>95</v>
      </c>
      <c r="K8" s="53" t="s">
        <v>39</v>
      </c>
      <c r="L8" s="10"/>
      <c r="M8" s="57"/>
      <c r="N8" s="54" t="s">
        <v>12</v>
      </c>
      <c r="O8" s="55">
        <v>800</v>
      </c>
      <c r="P8" s="55">
        <v>33000</v>
      </c>
      <c r="Q8" s="112" t="s">
        <v>31</v>
      </c>
      <c r="R8" s="103">
        <v>1000</v>
      </c>
      <c r="S8" s="59">
        <f t="shared" si="0"/>
        <v>150</v>
      </c>
      <c r="T8" s="31">
        <f t="shared" si="2"/>
        <v>52200</v>
      </c>
      <c r="U8" s="32">
        <f t="shared" si="3"/>
        <v>5</v>
      </c>
      <c r="V8" s="32">
        <f t="shared" si="4"/>
        <v>95</v>
      </c>
    </row>
    <row r="9" spans="1:22" ht="47.25" x14ac:dyDescent="0.25">
      <c r="A9" s="6">
        <v>5</v>
      </c>
      <c r="B9" s="81" t="s">
        <v>40</v>
      </c>
      <c r="C9" s="82" t="s">
        <v>48</v>
      </c>
      <c r="D9" s="82" t="s">
        <v>41</v>
      </c>
      <c r="E9" s="82" t="s">
        <v>42</v>
      </c>
      <c r="F9" s="82" t="s">
        <v>43</v>
      </c>
      <c r="G9" s="82">
        <v>150</v>
      </c>
      <c r="H9" s="83" t="s">
        <v>37</v>
      </c>
      <c r="I9" s="84">
        <v>5</v>
      </c>
      <c r="J9" s="85">
        <v>95</v>
      </c>
      <c r="K9" s="86"/>
      <c r="L9" s="10"/>
      <c r="M9" s="87">
        <v>125</v>
      </c>
      <c r="N9" s="88" t="s">
        <v>12</v>
      </c>
      <c r="O9" s="89">
        <v>800</v>
      </c>
      <c r="P9" s="71">
        <v>56000</v>
      </c>
      <c r="Q9" s="111" t="s">
        <v>31</v>
      </c>
      <c r="R9" s="104">
        <v>1000</v>
      </c>
      <c r="S9" s="59">
        <f t="shared" si="0"/>
        <v>125</v>
      </c>
      <c r="T9" s="31">
        <f t="shared" si="2"/>
        <v>75200</v>
      </c>
      <c r="U9" s="32">
        <f t="shared" si="3"/>
        <v>5</v>
      </c>
      <c r="V9" s="32">
        <f t="shared" si="4"/>
        <v>95</v>
      </c>
    </row>
    <row r="10" spans="1:22" ht="47.25" x14ac:dyDescent="0.25">
      <c r="A10" s="6">
        <v>6</v>
      </c>
      <c r="B10" s="33" t="s">
        <v>50</v>
      </c>
      <c r="C10" s="34" t="s">
        <v>51</v>
      </c>
      <c r="D10" s="34" t="s">
        <v>52</v>
      </c>
      <c r="E10" s="34" t="s">
        <v>53</v>
      </c>
      <c r="F10" s="34" t="s">
        <v>9</v>
      </c>
      <c r="G10" s="34">
        <v>150</v>
      </c>
      <c r="H10" s="35" t="s">
        <v>54</v>
      </c>
      <c r="I10" s="39">
        <v>5</v>
      </c>
      <c r="J10" s="36">
        <v>95</v>
      </c>
      <c r="K10" s="37" t="s">
        <v>55</v>
      </c>
      <c r="L10" s="10"/>
      <c r="M10" s="113"/>
      <c r="N10" s="114"/>
      <c r="O10" s="115"/>
      <c r="P10" s="115"/>
      <c r="Q10" s="116"/>
      <c r="R10" s="117" t="s">
        <v>31</v>
      </c>
      <c r="S10" s="59">
        <f t="shared" si="0"/>
        <v>150</v>
      </c>
      <c r="T10" s="31">
        <f t="shared" si="2"/>
        <v>0</v>
      </c>
      <c r="U10" s="32">
        <f t="shared" si="3"/>
        <v>5</v>
      </c>
      <c r="V10" s="32">
        <f t="shared" si="4"/>
        <v>95</v>
      </c>
    </row>
    <row r="11" spans="1:22" ht="47.25" x14ac:dyDescent="0.25">
      <c r="A11" s="6">
        <v>7</v>
      </c>
      <c r="B11" s="40" t="s">
        <v>50</v>
      </c>
      <c r="C11" s="41" t="s">
        <v>51</v>
      </c>
      <c r="D11" s="41" t="s">
        <v>52</v>
      </c>
      <c r="E11" s="41" t="s">
        <v>53</v>
      </c>
      <c r="F11" s="41" t="s">
        <v>9</v>
      </c>
      <c r="G11" s="41">
        <v>150</v>
      </c>
      <c r="H11" s="42" t="s">
        <v>37</v>
      </c>
      <c r="I11" s="43">
        <v>5</v>
      </c>
      <c r="J11" s="44">
        <v>95</v>
      </c>
      <c r="K11" s="45" t="s">
        <v>55</v>
      </c>
      <c r="L11" s="10"/>
      <c r="M11" s="69"/>
      <c r="N11" s="70"/>
      <c r="O11" s="71"/>
      <c r="P11" s="71"/>
      <c r="Q11" s="111" t="s">
        <v>31</v>
      </c>
      <c r="R11" s="118"/>
      <c r="S11" s="60">
        <f t="shared" si="0"/>
        <v>150</v>
      </c>
      <c r="T11" s="31">
        <f t="shared" si="2"/>
        <v>0</v>
      </c>
      <c r="U11" s="32">
        <f t="shared" si="3"/>
        <v>5</v>
      </c>
      <c r="V11" s="32">
        <f t="shared" si="4"/>
        <v>95</v>
      </c>
    </row>
    <row r="12" spans="1:22" ht="252" x14ac:dyDescent="0.25">
      <c r="A12" s="6">
        <v>8</v>
      </c>
      <c r="B12" s="48" t="s">
        <v>56</v>
      </c>
      <c r="C12" s="49" t="s">
        <v>51</v>
      </c>
      <c r="D12" s="49" t="s">
        <v>52</v>
      </c>
      <c r="E12" s="49" t="s">
        <v>53</v>
      </c>
      <c r="F12" s="49" t="s">
        <v>9</v>
      </c>
      <c r="G12" s="49">
        <v>150</v>
      </c>
      <c r="H12" s="50" t="s">
        <v>54</v>
      </c>
      <c r="I12" s="51">
        <v>5</v>
      </c>
      <c r="J12" s="52">
        <v>95</v>
      </c>
      <c r="K12" s="53" t="s">
        <v>57</v>
      </c>
      <c r="L12" s="10"/>
      <c r="M12" s="57"/>
      <c r="N12" s="54"/>
      <c r="O12" s="55"/>
      <c r="P12" s="55"/>
      <c r="Q12" s="62"/>
      <c r="R12" s="117" t="s">
        <v>31</v>
      </c>
      <c r="S12" s="59">
        <f t="shared" si="0"/>
        <v>150</v>
      </c>
      <c r="T12" s="31">
        <f t="shared" si="2"/>
        <v>0</v>
      </c>
      <c r="U12" s="32">
        <f t="shared" si="3"/>
        <v>5</v>
      </c>
      <c r="V12" s="32">
        <f t="shared" si="4"/>
        <v>95</v>
      </c>
    </row>
    <row r="13" spans="1:22" ht="252" x14ac:dyDescent="0.25">
      <c r="A13" s="6">
        <v>9</v>
      </c>
      <c r="B13" s="81" t="s">
        <v>56</v>
      </c>
      <c r="C13" s="82" t="s">
        <v>51</v>
      </c>
      <c r="D13" s="82" t="s">
        <v>52</v>
      </c>
      <c r="E13" s="82" t="s">
        <v>53</v>
      </c>
      <c r="F13" s="82" t="s">
        <v>9</v>
      </c>
      <c r="G13" s="82">
        <v>150</v>
      </c>
      <c r="H13" s="83" t="s">
        <v>37</v>
      </c>
      <c r="I13" s="84">
        <v>5</v>
      </c>
      <c r="J13" s="85">
        <v>95</v>
      </c>
      <c r="K13" s="86" t="s">
        <v>57</v>
      </c>
      <c r="L13" s="10"/>
      <c r="M13" s="87"/>
      <c r="N13" s="88"/>
      <c r="O13" s="89"/>
      <c r="P13" s="89"/>
      <c r="Q13" s="111" t="s">
        <v>31</v>
      </c>
      <c r="R13" s="119"/>
      <c r="S13" s="59">
        <f t="shared" si="0"/>
        <v>150</v>
      </c>
      <c r="T13" s="31">
        <f t="shared" si="2"/>
        <v>0</v>
      </c>
      <c r="U13" s="32">
        <f t="shared" si="3"/>
        <v>5</v>
      </c>
      <c r="V13" s="32">
        <f t="shared" si="4"/>
        <v>95</v>
      </c>
    </row>
    <row r="14" spans="1:22" ht="110.25" x14ac:dyDescent="0.25">
      <c r="A14" s="6">
        <v>10</v>
      </c>
      <c r="B14" s="48" t="s">
        <v>58</v>
      </c>
      <c r="C14" s="49" t="s">
        <v>59</v>
      </c>
      <c r="D14" s="34" t="s">
        <v>60</v>
      </c>
      <c r="E14" s="49" t="s">
        <v>61</v>
      </c>
      <c r="F14" s="49" t="s">
        <v>43</v>
      </c>
      <c r="G14" s="49">
        <v>150</v>
      </c>
      <c r="H14" s="50" t="s">
        <v>62</v>
      </c>
      <c r="I14" s="51">
        <v>5</v>
      </c>
      <c r="J14" s="52">
        <v>95</v>
      </c>
      <c r="K14" s="37" t="s">
        <v>63</v>
      </c>
      <c r="L14" s="10"/>
      <c r="M14" s="57"/>
      <c r="N14" s="54"/>
      <c r="O14" s="55"/>
      <c r="P14" s="55"/>
      <c r="Q14" s="120"/>
      <c r="R14" s="117" t="s">
        <v>31</v>
      </c>
      <c r="S14" s="59">
        <f t="shared" si="0"/>
        <v>150</v>
      </c>
      <c r="T14" s="31">
        <f t="shared" si="2"/>
        <v>0</v>
      </c>
      <c r="U14" s="32">
        <f t="shared" si="3"/>
        <v>5</v>
      </c>
      <c r="V14" s="32">
        <f t="shared" si="4"/>
        <v>95</v>
      </c>
    </row>
    <row r="15" spans="1:22" ht="315" x14ac:dyDescent="0.25">
      <c r="A15" s="6">
        <v>11</v>
      </c>
      <c r="B15" s="81" t="s">
        <v>64</v>
      </c>
      <c r="C15" s="82" t="s">
        <v>59</v>
      </c>
      <c r="D15" s="82" t="s">
        <v>60</v>
      </c>
      <c r="E15" s="82" t="s">
        <v>61</v>
      </c>
      <c r="F15" s="82" t="s">
        <v>43</v>
      </c>
      <c r="G15" s="82">
        <v>150</v>
      </c>
      <c r="H15" s="83" t="s">
        <v>62</v>
      </c>
      <c r="I15" s="84">
        <v>5</v>
      </c>
      <c r="J15" s="85">
        <v>95</v>
      </c>
      <c r="K15" s="86" t="s">
        <v>65</v>
      </c>
      <c r="L15" s="10"/>
      <c r="M15" s="87"/>
      <c r="N15" s="88"/>
      <c r="O15" s="89"/>
      <c r="P15" s="89"/>
      <c r="Q15" s="121"/>
      <c r="R15" s="122" t="s">
        <v>31</v>
      </c>
      <c r="S15" s="59">
        <f t="shared" si="0"/>
        <v>150</v>
      </c>
      <c r="T15" s="31">
        <f t="shared" si="2"/>
        <v>0</v>
      </c>
      <c r="U15" s="32">
        <f t="shared" si="3"/>
        <v>5</v>
      </c>
      <c r="V15" s="32">
        <f t="shared" si="4"/>
        <v>95</v>
      </c>
    </row>
    <row r="16" spans="1:22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7"/>
      <c r="N16" s="54"/>
      <c r="O16" s="55"/>
      <c r="P16" s="55">
        <v>0</v>
      </c>
      <c r="Q16" s="109"/>
      <c r="R16" s="103"/>
      <c r="S16" s="59">
        <f t="shared" si="0"/>
        <v>0</v>
      </c>
      <c r="T16" s="31">
        <f t="shared" si="2"/>
        <v>0</v>
      </c>
      <c r="U16" s="32">
        <f t="shared" si="3"/>
        <v>0</v>
      </c>
      <c r="V16" s="32">
        <f t="shared" si="4"/>
        <v>0</v>
      </c>
    </row>
    <row r="17" spans="1:22" x14ac:dyDescent="0.25">
      <c r="A17" s="6">
        <v>13</v>
      </c>
      <c r="B17" s="90"/>
      <c r="C17" s="82"/>
      <c r="D17" s="82"/>
      <c r="E17" s="82"/>
      <c r="F17" s="82"/>
      <c r="G17" s="82"/>
      <c r="H17" s="83"/>
      <c r="I17" s="84"/>
      <c r="J17" s="85"/>
      <c r="K17" s="86"/>
      <c r="L17" s="10"/>
      <c r="M17" s="87"/>
      <c r="N17" s="88"/>
      <c r="O17" s="89"/>
      <c r="P17" s="71">
        <v>0</v>
      </c>
      <c r="Q17" s="110"/>
      <c r="R17" s="104"/>
      <c r="S17" s="59">
        <f t="shared" si="0"/>
        <v>0</v>
      </c>
      <c r="T17" s="31">
        <f t="shared" si="2"/>
        <v>0</v>
      </c>
      <c r="U17" s="32">
        <f t="shared" si="3"/>
        <v>0</v>
      </c>
      <c r="V17" s="32">
        <f t="shared" si="4"/>
        <v>0</v>
      </c>
    </row>
    <row r="18" spans="1:22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7"/>
      <c r="N18" s="54"/>
      <c r="O18" s="55"/>
      <c r="P18" s="55">
        <v>0</v>
      </c>
      <c r="Q18" s="109"/>
      <c r="R18" s="103"/>
      <c r="S18" s="59">
        <f t="shared" si="0"/>
        <v>0</v>
      </c>
      <c r="T18" s="31">
        <f t="shared" si="2"/>
        <v>0</v>
      </c>
      <c r="U18" s="32">
        <f t="shared" si="3"/>
        <v>0</v>
      </c>
      <c r="V18" s="32">
        <f t="shared" si="4"/>
        <v>0</v>
      </c>
    </row>
    <row r="19" spans="1:22" x14ac:dyDescent="0.25">
      <c r="A19" s="6">
        <v>15</v>
      </c>
      <c r="B19" s="81"/>
      <c r="C19" s="82"/>
      <c r="D19" s="82"/>
      <c r="E19" s="82"/>
      <c r="F19" s="82"/>
      <c r="G19" s="82"/>
      <c r="H19" s="83"/>
      <c r="I19" s="84"/>
      <c r="J19" s="85"/>
      <c r="K19" s="86"/>
      <c r="L19" s="10"/>
      <c r="M19" s="87"/>
      <c r="N19" s="88"/>
      <c r="O19" s="89"/>
      <c r="P19" s="71">
        <v>0</v>
      </c>
      <c r="Q19" s="110"/>
      <c r="R19" s="104"/>
      <c r="S19" s="59">
        <f t="shared" si="0"/>
        <v>0</v>
      </c>
      <c r="T19" s="31">
        <f t="shared" si="2"/>
        <v>0</v>
      </c>
      <c r="U19" s="32">
        <f t="shared" si="3"/>
        <v>0</v>
      </c>
      <c r="V19" s="32">
        <f t="shared" si="4"/>
        <v>0</v>
      </c>
    </row>
    <row r="20" spans="1:22" ht="18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7"/>
      <c r="N20" s="54"/>
      <c r="O20" s="55"/>
      <c r="P20" s="55">
        <v>0</v>
      </c>
      <c r="Q20" s="109"/>
      <c r="R20" s="105"/>
      <c r="S20" s="59">
        <f t="shared" si="0"/>
        <v>0</v>
      </c>
      <c r="T20" s="31">
        <f t="shared" si="2"/>
        <v>0</v>
      </c>
      <c r="U20" s="32">
        <f t="shared" si="3"/>
        <v>0</v>
      </c>
      <c r="V20" s="32">
        <f t="shared" si="4"/>
        <v>0</v>
      </c>
    </row>
    <row r="21" spans="1:22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87"/>
      <c r="N21" s="88"/>
      <c r="O21" s="89"/>
      <c r="P21" s="71">
        <v>0</v>
      </c>
      <c r="Q21" s="110"/>
      <c r="R21" s="106"/>
      <c r="S21" s="59">
        <f t="shared" si="0"/>
        <v>0</v>
      </c>
      <c r="T21" s="31">
        <f t="shared" si="2"/>
        <v>0</v>
      </c>
      <c r="U21" s="32">
        <f t="shared" si="3"/>
        <v>0</v>
      </c>
      <c r="V21" s="32">
        <f t="shared" si="4"/>
        <v>0</v>
      </c>
    </row>
    <row r="22" spans="1:22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7"/>
      <c r="N22" s="54"/>
      <c r="O22" s="55"/>
      <c r="P22" s="55">
        <v>0</v>
      </c>
      <c r="Q22" s="107"/>
      <c r="R22" s="105"/>
      <c r="S22" s="59">
        <f t="shared" si="0"/>
        <v>0</v>
      </c>
      <c r="T22" s="31">
        <f t="shared" si="2"/>
        <v>0</v>
      </c>
      <c r="U22" s="32">
        <f t="shared" si="3"/>
        <v>0</v>
      </c>
      <c r="V22" s="32">
        <f t="shared" si="4"/>
        <v>0</v>
      </c>
    </row>
    <row r="23" spans="1:22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87"/>
      <c r="N23" s="88"/>
      <c r="O23" s="89"/>
      <c r="P23" s="71">
        <v>0</v>
      </c>
      <c r="Q23" s="61"/>
      <c r="R23" s="100"/>
      <c r="S23" s="59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7"/>
      <c r="N24" s="54"/>
      <c r="O24" s="55"/>
      <c r="P24" s="55">
        <v>0</v>
      </c>
      <c r="Q24" s="62"/>
      <c r="R24" s="56"/>
      <c r="S24" s="60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87"/>
      <c r="N25" s="88"/>
      <c r="O25" s="89"/>
      <c r="P25" s="71">
        <v>0</v>
      </c>
      <c r="Q25" s="61"/>
      <c r="R25" s="100"/>
      <c r="S25" s="59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7"/>
      <c r="N26" s="54"/>
      <c r="O26" s="55"/>
      <c r="P26" s="55">
        <v>0</v>
      </c>
      <c r="Q26" s="62"/>
      <c r="R26" s="99"/>
      <c r="S26" s="59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23</v>
      </c>
      <c r="B27" s="81"/>
      <c r="C27" s="82"/>
      <c r="D27" s="82"/>
      <c r="E27" s="82"/>
      <c r="F27" s="82"/>
      <c r="G27" s="82"/>
      <c r="H27" s="83"/>
      <c r="I27" s="84"/>
      <c r="J27" s="85"/>
      <c r="K27" s="86"/>
      <c r="L27" s="58"/>
      <c r="M27" s="87"/>
      <c r="N27" s="88"/>
      <c r="O27" s="89"/>
      <c r="P27" s="71">
        <v>0</v>
      </c>
      <c r="Q27" s="95"/>
      <c r="R27" s="100"/>
      <c r="S27" s="59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8"/>
      <c r="M28" s="57"/>
      <c r="N28" s="54"/>
      <c r="O28" s="55"/>
      <c r="P28" s="55">
        <v>0</v>
      </c>
      <c r="Q28" s="76"/>
      <c r="R28" s="99"/>
      <c r="S28" s="59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25</v>
      </c>
      <c r="B29" s="90"/>
      <c r="C29" s="91"/>
      <c r="D29" s="82"/>
      <c r="E29" s="91"/>
      <c r="F29" s="91"/>
      <c r="G29" s="91"/>
      <c r="H29" s="92"/>
      <c r="I29" s="93"/>
      <c r="J29" s="94"/>
      <c r="K29" s="86"/>
      <c r="L29" s="58"/>
      <c r="M29" s="87"/>
      <c r="N29" s="88"/>
      <c r="O29" s="89"/>
      <c r="P29" s="71">
        <v>0</v>
      </c>
      <c r="Q29" s="96"/>
      <c r="R29" s="100"/>
      <c r="S29" s="59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8"/>
      <c r="M30" s="57"/>
      <c r="N30" s="54"/>
      <c r="O30" s="55"/>
      <c r="P30" s="55">
        <v>0</v>
      </c>
      <c r="Q30" s="97"/>
      <c r="R30" s="99"/>
      <c r="S30" s="59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25">
      <c r="A31" s="6">
        <v>27</v>
      </c>
      <c r="B31" s="81"/>
      <c r="C31" s="82"/>
      <c r="D31" s="82"/>
      <c r="E31" s="82"/>
      <c r="F31" s="82"/>
      <c r="G31" s="82"/>
      <c r="H31" s="83"/>
      <c r="I31" s="84"/>
      <c r="J31" s="85"/>
      <c r="K31" s="86"/>
      <c r="L31" s="58"/>
      <c r="M31" s="87"/>
      <c r="N31" s="88"/>
      <c r="O31" s="89"/>
      <c r="P31" s="71">
        <v>0</v>
      </c>
      <c r="Q31" s="96"/>
      <c r="R31" s="100"/>
      <c r="S31" s="59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1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78"/>
      <c r="M32" s="57"/>
      <c r="N32" s="54"/>
      <c r="O32" s="55"/>
      <c r="P32" s="55">
        <v>0</v>
      </c>
      <c r="Q32" s="97"/>
      <c r="R32" s="101"/>
      <c r="S32" s="59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1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9"/>
      <c r="N33" s="70"/>
      <c r="O33" s="71"/>
      <c r="P33" s="71">
        <v>0</v>
      </c>
      <c r="Q33" s="79"/>
      <c r="R33" s="98"/>
      <c r="S33" s="59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9 S16:S33">
    <cfRule type="expression" dxfId="1" priority="273">
      <formula>M5&gt;G5</formula>
    </cfRule>
    <cfRule type="expression" priority="274">
      <formula>$M$5&gt;$G$5</formula>
    </cfRule>
  </conditionalFormatting>
  <conditionalFormatting sqref="S10:S15">
    <cfRule type="expression" dxfId="0" priority="1">
      <formula>M10&gt;G10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72FD9C8-AF3B-4E09-B8AA-544A0991FF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5DFC6AD-BE20-4EDF-91E9-E0BADE9BD345}">
  <ds:schemaRefs>
    <ds:schemaRef ds:uri="http://schemas.openxmlformats.org/package/2006/metadata/core-properties"/>
    <ds:schemaRef ds:uri="http://schemas.microsoft.com/sharepoint/v3"/>
    <ds:schemaRef ds:uri="http://schemas.microsoft.com/office/2006/metadata/properties"/>
    <ds:schemaRef ds:uri="7d544bdc-a7fa-4516-973e-3ad2926cbdd1"/>
    <ds:schemaRef ds:uri="http://purl.org/dc/terms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9B490B8-0FCB-4E87-9E80-52C47D5459E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Jeffrey Stoner</cp:lastModifiedBy>
  <cp:lastPrinted>2019-03-13T19:29:04Z</cp:lastPrinted>
  <dcterms:created xsi:type="dcterms:W3CDTF">2017-01-24T17:19:42Z</dcterms:created>
  <dcterms:modified xsi:type="dcterms:W3CDTF">2019-10-02T19:54:03Z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