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9\N20-RFQ-021\N20-RFQ-021 - Response Documents\"/>
    </mc:Choice>
  </mc:AlternateContent>
  <xr:revisionPtr revIDLastSave="0" documentId="13_ncr:1_{31A950F5-9D89-4255-9562-D54B0C561EC7}" xr6:coauthVersionLast="45" xr6:coauthVersionMax="45" xr10:uidLastSave="{00000000-0000-0000-0000-000000000000}"/>
  <bookViews>
    <workbookView xWindow="28680" yWindow="360" windowWidth="25440" windowHeight="1539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New!$A$5:$V$31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30" i="4" l="1"/>
  <c r="T30" i="4"/>
  <c r="U30" i="4"/>
  <c r="V30" i="4"/>
  <c r="S31" i="4" l="1"/>
  <c r="T31" i="4"/>
  <c r="U31" i="4"/>
  <c r="V31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<sst xmlns="http://schemas.openxmlformats.org/spreadsheetml/2006/main" count="139" uniqueCount="85">
  <si>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</si>
  <si>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</si>
  <si>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</si>
  <si>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</si>
  <si>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</si>
  <si>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</si>
  <si>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</si>
  <si>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</si>
  <si>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</si>
  <si>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</si>
  <si>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</si>
  <si>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</si>
  <si>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</si>
  <si>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</si>
  <si>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</si>
  <si>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</si>
  <si>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</si>
  <si>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</si>
  <si>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</si>
  <si>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</si>
  <si>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</si>
  <si>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</si>
  <si>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</si>
  <si>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</si>
  <si>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</si>
  <si>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</si>
  <si>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</si>
  <si>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</si>
  <si>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</si>
  <si>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</si>
  <si>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</si>
  <si>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DOLC3216</t>
  </si>
  <si>
    <t>Install per attached site map</t>
  </si>
  <si>
    <t xml:space="preserve">DOLC1823 </t>
  </si>
  <si>
    <t xml:space="preserve">DOLC2727 </t>
  </si>
  <si>
    <t>Site contact EZ Auto License &amp; Title: Jim Austin, Business Manager, 253-875-7732, ezautolicense2@aol.com
Building Ownership/Contact is Bethel Station Group LLC managed by:
MK Properties PO BOX 997 Snoqualmie, WA 98065 425-888-2993 Dawn Hardley   Dawn@mkps.net</t>
  </si>
  <si>
    <t xml:space="preserve">DOLC3248 </t>
  </si>
  <si>
    <t xml:space="preserve">DOLC3249 </t>
  </si>
  <si>
    <t>DOLC2403</t>
  </si>
  <si>
    <t>Owner/Site Contact: Betty Hart BHart@vfs.dol.wa.gov 509-476-3362</t>
  </si>
  <si>
    <t xml:space="preserve">DOLC0620 </t>
  </si>
  <si>
    <t xml:space="preserve">DOLC1718 </t>
  </si>
  <si>
    <t>Building Owner/Contact Info is Yoder 176 Street Properties LLC
Property Management Company is:
Pacific Asset Advisors Inc.
14205 SE 36th St Ste 215
Bellevue, WA 98006
Ph: 425-990-6200, Brad &amp; Crystal</t>
  </si>
  <si>
    <t xml:space="preserve">DOLC3250 </t>
  </si>
  <si>
    <t>Office site contact: Cindy Lown 509-927-4177, CLown@vfs.dol.wa.gov
Building Ownership: Jeff Avery, Manager, 509-370-5400 Cell, 509-624-3777 Work</t>
  </si>
  <si>
    <t xml:space="preserve">DOLC3422 </t>
  </si>
  <si>
    <t xml:space="preserve">DOLC1403 </t>
  </si>
  <si>
    <t>DOLC2720</t>
  </si>
  <si>
    <t>DOLC2204</t>
  </si>
  <si>
    <t>Install per attached site map and LCON at the end of the new counter</t>
  </si>
  <si>
    <t>DOLD2704</t>
  </si>
  <si>
    <t>6402 S Yakima Ave, Suite C     Tacoma, WA 98408-4514</t>
  </si>
  <si>
    <t>Site contact: DOL Network Support 360-664-4904 dolisnettelsup@dol.wa.gov</t>
  </si>
  <si>
    <t>Install per site map (attached)</t>
  </si>
  <si>
    <t>North Spokane Auto Licensing - 10208 N Division, Ste 109, Spokane 99218-1569</t>
  </si>
  <si>
    <t>Site contact: Diane Skocilich,DSkocilich@vfs.dol.wa.gov, Ph 509-464-2294, Cell 509-220-4004
Building Ownership:Lakeshore Investment Corporation - Kiemle Hagood, Kevin Guthrie 509-755-7528.  kevin.guthrie@khco.com</t>
  </si>
  <si>
    <t>South Hill Auto Licensing - 2727 South Mount Vernon St, Ste 3B, Spokane 99223-4849</t>
  </si>
  <si>
    <t>Office site contact: Inga Clute, iclute@vfs.dol.wa.gov; Coletta Sass CSass@vfs.dol.wa.gov; Ph 509-534-6022 or 534-3078
Building Ownership: Vandervert Developments, Rick Bertholf - rbertholf@vandeververt.dev.com 509-465-3340</t>
  </si>
  <si>
    <t>Building Management:Safeway; Tenant coordinator is Rebecca at 208-395-4245. 
DOL Office Contact is Corry Cavin @360-459-7292</t>
  </si>
  <si>
    <t>Site Agency Contact is Angela Messmer @ 360-532-5912
Building Owner: DeCourcy Hoder Inc-2616 Sumner Ave Aberdeen, WA 98520  360-532-5912  licensing2616@comcast.net</t>
  </si>
  <si>
    <t>Building Ownership/Local Contact: Jill or Jena Beauchene   253-537-3112, parklandautolicensinginc@hotmail.com</t>
  </si>
  <si>
    <t>SPOKANE VALLEY LICENSING, INC - 9405 E. Sprague Ave               Spokane 99206-3661</t>
  </si>
  <si>
    <t>Kitsap Auto Licensing-                  3850 Kitsap Way, Ste 103, Bremerton, WA 98312-2463</t>
  </si>
  <si>
    <t>Office Contact:  Linda Klein          509-220-4813, autolicensing33@gmail.com
Building Ownership:
Bill Ryan, Property Manager,     509-755-7517, BillRyan@kiemlegagood.com</t>
  </si>
  <si>
    <t xml:space="preserve">Office Contact: Kari Colony          360-551-6204, KariColony@outlook.com or Aubrey Northrup 360-479-4793, KitsapAutoLicensing@hotmail.com
Building Ownership: Robert Mathwig 360-479-4137, RMathwig@aol.com </t>
  </si>
  <si>
    <t>EZ Auto License &amp; Title -             22225 Mountain Hwy E, Suite F, Spanaway 98387-7555</t>
  </si>
  <si>
    <t>HART AGENCY-                              1122 Main St,                             Oroville 98844-9467</t>
  </si>
  <si>
    <t>Heights Auto Licensing -                  2700 NE Andresen Rd A-6    Vancouver, WA 98661</t>
  </si>
  <si>
    <t>Site contact is Lisa Gunderson, LiGunderson@vfs.dol.wa.gov,   360-574-0086. 
Property management company, Skynate Property Management, Monica at 503-957-7598. Email is skynatpm@gmail.com.</t>
  </si>
  <si>
    <t>Kent Licensing Agency -                   331 Washington Ave S                  Kent 98032-5767</t>
  </si>
  <si>
    <t>Parkland Licensing Agency -              215 S Garfield St, Ste 1A          Tacoma, WA 98444</t>
  </si>
  <si>
    <t>Hoquiam Licensing Agency-           2616 Sumner Ave                      Aberdeen 98520-4319</t>
  </si>
  <si>
    <t>Lacey Auto Licensing-                    3520 Pacific Ave, #1                   Olympia 98501-2121</t>
  </si>
  <si>
    <t>Auto Licensing Plus LLC-                   328 N Sullivan Rd, Unit #7       Spokane Valley 99037-8542</t>
  </si>
  <si>
    <t>203 NW Main Ave                      Wilbur, WA 99185</t>
  </si>
  <si>
    <t xml:space="preserve">Site contact Jackie McLaughlin   509-647-5516  jackiem@odessaoffice.com 
building contact Lois Schmidt – 509-982-2291 </t>
  </si>
  <si>
    <t>EMDBLDG20</t>
  </si>
  <si>
    <t>20 Aviation Dr, Bldg 20A
Camp Murray, WA 98430</t>
  </si>
  <si>
    <t>Site contact: Richard Warner
253-512-7112
Richard.Warner@mil.wa.gov</t>
  </si>
  <si>
    <t>1G</t>
  </si>
  <si>
    <t>N/A</t>
  </si>
  <si>
    <t>The solution for this request if for Fixed Wireless only.</t>
  </si>
  <si>
    <t>The solution for this request is for Wireline Ethernet only.</t>
  </si>
  <si>
    <t>This site is schedule to move in July 2020 - WaTech will not accept TLA after June 30, 2020.</t>
  </si>
  <si>
    <t>Evaluation  Model for Solicitation Number N20-RFQ-021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</si>
</sst>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theme="6" tint="0.59999389629810485"/>
        <bgColor theme="0"/>
      </patternFill>
    </fill>
    <fill>
      <patternFill patternType="solid">
        <fgColor theme="0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5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9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4" fillId="6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7" fontId="2" fillId="6" borderId="10" xfId="45" applyFill="1" applyBorder="1">
      <alignment horizontal="left" vertical="top" wrapText="1"/>
    </xf>
    <xf numFmtId="7" fontId="2" fillId="6" borderId="42" xfId="1" applyNumberFormat="1" applyFont="1" applyFill="1" applyBorder="1" applyAlignment="1">
      <alignment horizontal="left" vertical="top" wrapText="1"/>
    </xf>
    <xf numFmtId="7" fontId="2" fillId="6" borderId="33" xfId="44" applyFill="1" applyBorder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left" vertical="top" wrapText="1"/>
    </xf>
    <xf numFmtId="0" fontId="24" fillId="0" borderId="20" xfId="0" applyFont="1" applyFill="1" applyBorder="1" applyAlignment="1">
      <alignment horizontal="left" vertical="top" wrapText="1"/>
    </xf>
    <xf numFmtId="0" fontId="24" fillId="0" borderId="10" xfId="0" applyFont="1" applyFill="1" applyBorder="1" applyAlignment="1">
      <alignment horizontal="left" vertical="top" wrapText="1"/>
    </xf>
    <xf numFmtId="7" fontId="2" fillId="44" borderId="33" xfId="44" applyFill="1" applyBorder="1">
      <alignment horizontal="left" vertical="top" wrapText="1"/>
    </xf>
    <xf numFmtId="7" fontId="2" fillId="42" borderId="33" xfId="47" applyFill="1" applyBorder="1">
      <alignment horizontal="left" vertical="top" wrapText="1"/>
    </xf>
    <xf numFmtId="7" fontId="2" fillId="6" borderId="42" xfId="46" applyFill="1" applyBorder="1" applyAlignment="1">
      <alignment horizontal="left" vertical="top" wrapText="1"/>
    </xf>
    <xf numFmtId="7" fontId="2" fillId="6" borderId="42" xfId="46" applyFill="1" applyBorder="1" applyAlignment="1">
      <alignment vertical="top" wrapText="1"/>
    </xf>
    <xf numFmtId="7" fontId="2" fillId="2" borderId="10" xfId="45" applyFill="1" applyBorder="1">
      <alignment horizontal="left" vertical="top" wrapText="1"/>
    </xf>
    <xf numFmtId="7" fontId="2" fillId="43" borderId="42" xfId="47" applyFill="1" applyBorder="1">
      <alignment horizontal="left" vertical="top" wrapText="1"/>
    </xf>
    <xf numFmtId="7" fontId="2" fillId="43" borderId="33" xfId="1" applyNumberFormat="1" applyFont="1" applyFill="1" applyBorder="1" applyAlignment="1">
      <alignment horizontal="left" vertical="top" wrapText="1"/>
    </xf>
    <xf numFmtId="7" fontId="2" fillId="39" borderId="33" xfId="44" applyFill="1" applyBorder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3"/>
  <sheetViews>
    <sheetView tabSelected="1" topLeftCell="F1" zoomScaleNormal="100" workbookViewId="0">
      <selection activeCell="F5" sqref="A5:XFD5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35" t="s">
        <v>84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6" t="s">
        <v>30</v>
      </c>
      <c r="N2" s="137"/>
      <c r="O2" s="137"/>
      <c r="P2" s="137"/>
      <c r="Q2" s="84"/>
      <c r="R2" s="88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42" t="s">
        <v>15</v>
      </c>
      <c r="J3" s="143"/>
      <c r="K3" s="15"/>
      <c r="L3" s="16"/>
      <c r="M3" s="138"/>
      <c r="N3" s="139"/>
      <c r="O3" s="139"/>
      <c r="P3" s="139"/>
      <c r="Q3" s="140" t="s">
        <v>28</v>
      </c>
      <c r="R3" s="141"/>
      <c r="S3" s="144" t="s">
        <v>21</v>
      </c>
      <c r="T3" s="144"/>
      <c r="U3" s="144"/>
      <c r="V3" s="144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75">
        <v>1800</v>
      </c>
      <c r="S5" s="28">
        <f t="shared" ref="S5:S20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10.25" x14ac:dyDescent="0.25">
      <c r="A6" s="6">
        <v>2</v>
      </c>
      <c r="B6" s="33" t="s">
        <v>31</v>
      </c>
      <c r="C6" s="49" t="s">
        <v>61</v>
      </c>
      <c r="D6" s="49" t="s">
        <v>63</v>
      </c>
      <c r="E6" s="34" t="s">
        <v>32</v>
      </c>
      <c r="F6" s="34" t="s">
        <v>9</v>
      </c>
      <c r="G6" s="34">
        <v>150</v>
      </c>
      <c r="H6" s="35" t="s">
        <v>10</v>
      </c>
      <c r="I6" s="39">
        <v>5</v>
      </c>
      <c r="J6" s="36">
        <v>95</v>
      </c>
      <c r="K6" s="37"/>
      <c r="L6" s="10"/>
      <c r="M6" s="106"/>
      <c r="N6" s="107"/>
      <c r="O6" s="107"/>
      <c r="P6" s="108">
        <v>0</v>
      </c>
      <c r="Q6" s="105"/>
      <c r="R6" s="104"/>
      <c r="S6" s="58">
        <f t="shared" si="0"/>
        <v>150</v>
      </c>
      <c r="T6" s="31">
        <f t="shared" ref="T6:T20" si="2">24*O6+P6</f>
        <v>0</v>
      </c>
      <c r="U6" s="32">
        <f t="shared" ref="U6:U20" si="3">I6</f>
        <v>5</v>
      </c>
      <c r="V6" s="32">
        <f t="shared" ref="V6:V20" si="4">J6</f>
        <v>95</v>
      </c>
    </row>
    <row r="7" spans="1:22" ht="147.75" customHeight="1" x14ac:dyDescent="0.25">
      <c r="A7" s="6">
        <v>3</v>
      </c>
      <c r="B7" s="40" t="s">
        <v>33</v>
      </c>
      <c r="C7" s="109" t="s">
        <v>62</v>
      </c>
      <c r="D7" s="109" t="s">
        <v>64</v>
      </c>
      <c r="E7" s="41" t="s">
        <v>32</v>
      </c>
      <c r="F7" s="41" t="s">
        <v>9</v>
      </c>
      <c r="G7" s="41">
        <v>150</v>
      </c>
      <c r="H7" s="42" t="s">
        <v>10</v>
      </c>
      <c r="I7" s="43">
        <v>5</v>
      </c>
      <c r="J7" s="44">
        <v>95</v>
      </c>
      <c r="K7" s="45"/>
      <c r="L7" s="10"/>
      <c r="M7" s="68">
        <v>100</v>
      </c>
      <c r="N7" s="69" t="s">
        <v>12</v>
      </c>
      <c r="O7" s="70">
        <v>600</v>
      </c>
      <c r="P7" s="70">
        <v>26500</v>
      </c>
      <c r="Q7" s="76">
        <v>937.5</v>
      </c>
      <c r="R7" s="77">
        <v>1312.5</v>
      </c>
      <c r="S7" s="59">
        <f t="shared" si="0"/>
        <v>100</v>
      </c>
      <c r="T7" s="31">
        <f t="shared" si="2"/>
        <v>40900</v>
      </c>
      <c r="U7" s="32">
        <f t="shared" si="3"/>
        <v>5</v>
      </c>
      <c r="V7" s="32">
        <f t="shared" si="4"/>
        <v>95</v>
      </c>
    </row>
    <row r="8" spans="1:22" ht="173.25" x14ac:dyDescent="0.25">
      <c r="A8" s="6">
        <v>4</v>
      </c>
      <c r="B8" s="48" t="s">
        <v>34</v>
      </c>
      <c r="C8" s="49" t="s">
        <v>65</v>
      </c>
      <c r="D8" s="49" t="s">
        <v>35</v>
      </c>
      <c r="E8" s="49" t="s">
        <v>32</v>
      </c>
      <c r="F8" s="49" t="s">
        <v>9</v>
      </c>
      <c r="G8" s="49">
        <v>150</v>
      </c>
      <c r="H8" s="50" t="s">
        <v>10</v>
      </c>
      <c r="I8" s="51">
        <v>5</v>
      </c>
      <c r="J8" s="52">
        <v>95</v>
      </c>
      <c r="K8" s="53"/>
      <c r="L8" s="10"/>
      <c r="M8" s="56"/>
      <c r="N8" s="54"/>
      <c r="O8" s="55"/>
      <c r="P8" s="108">
        <v>0</v>
      </c>
      <c r="Q8" s="61"/>
      <c r="R8" s="78"/>
      <c r="S8" s="58">
        <f t="shared" si="0"/>
        <v>150</v>
      </c>
      <c r="T8" s="31">
        <f t="shared" si="2"/>
        <v>0</v>
      </c>
      <c r="U8" s="32">
        <f t="shared" si="3"/>
        <v>5</v>
      </c>
      <c r="V8" s="32">
        <f t="shared" si="4"/>
        <v>95</v>
      </c>
    </row>
    <row r="9" spans="1:22" ht="132.75" customHeight="1" x14ac:dyDescent="0.25">
      <c r="A9" s="6">
        <v>5</v>
      </c>
      <c r="B9" s="89" t="s">
        <v>36</v>
      </c>
      <c r="C9" s="99" t="s">
        <v>54</v>
      </c>
      <c r="D9" s="99" t="s">
        <v>55</v>
      </c>
      <c r="E9" s="90" t="s">
        <v>32</v>
      </c>
      <c r="F9" s="90" t="s">
        <v>9</v>
      </c>
      <c r="G9" s="90">
        <v>150</v>
      </c>
      <c r="H9" s="91" t="s">
        <v>10</v>
      </c>
      <c r="I9" s="92">
        <v>5</v>
      </c>
      <c r="J9" s="93">
        <v>95</v>
      </c>
      <c r="K9" s="94"/>
      <c r="L9" s="10"/>
      <c r="M9" s="95"/>
      <c r="N9" s="96"/>
      <c r="O9" s="97"/>
      <c r="P9" s="70">
        <v>0</v>
      </c>
      <c r="Q9" s="60"/>
      <c r="R9" s="79"/>
      <c r="S9" s="58">
        <f t="shared" si="0"/>
        <v>150</v>
      </c>
      <c r="T9" s="31">
        <f t="shared" si="2"/>
        <v>0</v>
      </c>
      <c r="U9" s="32">
        <f t="shared" si="3"/>
        <v>5</v>
      </c>
      <c r="V9" s="32">
        <f t="shared" si="4"/>
        <v>95</v>
      </c>
    </row>
    <row r="10" spans="1:22" ht="129.75" customHeight="1" x14ac:dyDescent="0.25">
      <c r="A10" s="6">
        <v>6</v>
      </c>
      <c r="B10" s="48" t="s">
        <v>37</v>
      </c>
      <c r="C10" s="49" t="s">
        <v>56</v>
      </c>
      <c r="D10" s="49" t="s">
        <v>57</v>
      </c>
      <c r="E10" s="49" t="s">
        <v>32</v>
      </c>
      <c r="F10" s="49" t="s">
        <v>9</v>
      </c>
      <c r="G10" s="49">
        <v>150</v>
      </c>
      <c r="H10" s="50" t="s">
        <v>10</v>
      </c>
      <c r="I10" s="51">
        <v>5</v>
      </c>
      <c r="J10" s="52">
        <v>95</v>
      </c>
      <c r="K10" s="37"/>
      <c r="L10" s="10"/>
      <c r="M10" s="56"/>
      <c r="N10" s="54"/>
      <c r="O10" s="55"/>
      <c r="P10" s="108">
        <v>0</v>
      </c>
      <c r="Q10" s="80"/>
      <c r="R10" s="78"/>
      <c r="S10" s="58">
        <f t="shared" si="0"/>
        <v>150</v>
      </c>
      <c r="T10" s="31">
        <f t="shared" si="2"/>
        <v>0</v>
      </c>
      <c r="U10" s="32">
        <f t="shared" si="3"/>
        <v>5</v>
      </c>
      <c r="V10" s="32">
        <f t="shared" si="4"/>
        <v>95</v>
      </c>
    </row>
    <row r="11" spans="1:22" ht="47.25" x14ac:dyDescent="0.25">
      <c r="A11" s="6">
        <v>7</v>
      </c>
      <c r="B11" s="89" t="s">
        <v>38</v>
      </c>
      <c r="C11" s="99" t="s">
        <v>66</v>
      </c>
      <c r="D11" s="99" t="s">
        <v>39</v>
      </c>
      <c r="E11" s="90" t="s">
        <v>32</v>
      </c>
      <c r="F11" s="90" t="s">
        <v>9</v>
      </c>
      <c r="G11" s="90">
        <v>150</v>
      </c>
      <c r="H11" s="91" t="s">
        <v>10</v>
      </c>
      <c r="I11" s="92">
        <v>5</v>
      </c>
      <c r="J11" s="93">
        <v>95</v>
      </c>
      <c r="K11" s="94"/>
      <c r="L11" s="10"/>
      <c r="M11" s="95">
        <v>100</v>
      </c>
      <c r="N11" s="96" t="s">
        <v>12</v>
      </c>
      <c r="O11" s="97">
        <v>562.5</v>
      </c>
      <c r="P11" s="70">
        <v>4062.5</v>
      </c>
      <c r="Q11" s="81">
        <v>937.5</v>
      </c>
      <c r="R11" s="79">
        <v>1312.5</v>
      </c>
      <c r="S11" s="58">
        <f t="shared" si="0"/>
        <v>100</v>
      </c>
      <c r="T11" s="31">
        <f t="shared" si="2"/>
        <v>17562.5</v>
      </c>
      <c r="U11" s="32">
        <f t="shared" si="3"/>
        <v>5</v>
      </c>
      <c r="V11" s="32">
        <f t="shared" si="4"/>
        <v>95</v>
      </c>
    </row>
    <row r="12" spans="1:22" ht="110.25" x14ac:dyDescent="0.25">
      <c r="A12" s="6">
        <v>8</v>
      </c>
      <c r="B12" s="33" t="s">
        <v>40</v>
      </c>
      <c r="C12" s="49" t="s">
        <v>67</v>
      </c>
      <c r="D12" s="49" t="s">
        <v>68</v>
      </c>
      <c r="E12" s="34" t="s">
        <v>32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/>
      <c r="L12" s="10"/>
      <c r="M12" s="56"/>
      <c r="N12" s="54"/>
      <c r="O12" s="55"/>
      <c r="P12" s="108">
        <v>0</v>
      </c>
      <c r="Q12" s="61"/>
      <c r="R12" s="78"/>
      <c r="S12" s="58">
        <f t="shared" si="0"/>
        <v>150</v>
      </c>
      <c r="T12" s="31">
        <f t="shared" si="2"/>
        <v>0</v>
      </c>
      <c r="U12" s="32">
        <f t="shared" si="3"/>
        <v>5</v>
      </c>
      <c r="V12" s="32">
        <f t="shared" si="4"/>
        <v>95</v>
      </c>
    </row>
    <row r="13" spans="1:22" ht="126" x14ac:dyDescent="0.25">
      <c r="A13" s="6">
        <v>9</v>
      </c>
      <c r="B13" s="89" t="s">
        <v>41</v>
      </c>
      <c r="C13" s="99" t="s">
        <v>69</v>
      </c>
      <c r="D13" s="99" t="s">
        <v>42</v>
      </c>
      <c r="E13" s="90" t="s">
        <v>32</v>
      </c>
      <c r="F13" s="90" t="s">
        <v>9</v>
      </c>
      <c r="G13" s="90">
        <v>150</v>
      </c>
      <c r="H13" s="91" t="s">
        <v>10</v>
      </c>
      <c r="I13" s="92">
        <v>5</v>
      </c>
      <c r="J13" s="93">
        <v>95</v>
      </c>
      <c r="K13" s="94"/>
      <c r="L13" s="10"/>
      <c r="M13" s="95"/>
      <c r="N13" s="96"/>
      <c r="O13" s="97"/>
      <c r="P13" s="70">
        <v>0</v>
      </c>
      <c r="Q13" s="60"/>
      <c r="R13" s="79"/>
      <c r="S13" s="58">
        <f t="shared" si="0"/>
        <v>150</v>
      </c>
      <c r="T13" s="31">
        <f t="shared" si="2"/>
        <v>0</v>
      </c>
      <c r="U13" s="32">
        <f t="shared" si="3"/>
        <v>5</v>
      </c>
      <c r="V13" s="32">
        <f t="shared" si="4"/>
        <v>95</v>
      </c>
    </row>
    <row r="14" spans="1:22" ht="94.5" x14ac:dyDescent="0.25">
      <c r="A14" s="6">
        <v>10</v>
      </c>
      <c r="B14" s="33" t="s">
        <v>43</v>
      </c>
      <c r="C14" s="49" t="s">
        <v>73</v>
      </c>
      <c r="D14" s="49" t="s">
        <v>44</v>
      </c>
      <c r="E14" s="34" t="s">
        <v>32</v>
      </c>
      <c r="F14" s="34" t="s">
        <v>9</v>
      </c>
      <c r="G14" s="34">
        <v>150</v>
      </c>
      <c r="H14" s="35" t="s">
        <v>10</v>
      </c>
      <c r="I14" s="39">
        <v>5</v>
      </c>
      <c r="J14" s="36">
        <v>95</v>
      </c>
      <c r="K14" s="37"/>
      <c r="L14" s="10"/>
      <c r="M14" s="56"/>
      <c r="N14" s="54"/>
      <c r="O14" s="55"/>
      <c r="P14" s="108">
        <v>0</v>
      </c>
      <c r="Q14" s="61"/>
      <c r="R14" s="78"/>
      <c r="S14" s="58">
        <f t="shared" si="0"/>
        <v>150</v>
      </c>
      <c r="T14" s="31">
        <f t="shared" si="2"/>
        <v>0</v>
      </c>
      <c r="U14" s="32">
        <f t="shared" si="3"/>
        <v>5</v>
      </c>
      <c r="V14" s="32">
        <f t="shared" si="4"/>
        <v>95</v>
      </c>
    </row>
    <row r="15" spans="1:22" ht="78.75" x14ac:dyDescent="0.25">
      <c r="A15" s="6">
        <v>11</v>
      </c>
      <c r="B15" s="98" t="s">
        <v>45</v>
      </c>
      <c r="C15" s="99" t="s">
        <v>72</v>
      </c>
      <c r="D15" s="99" t="s">
        <v>58</v>
      </c>
      <c r="E15" s="99" t="s">
        <v>32</v>
      </c>
      <c r="F15" s="99" t="s">
        <v>9</v>
      </c>
      <c r="G15" s="99">
        <v>150</v>
      </c>
      <c r="H15" s="100" t="s">
        <v>10</v>
      </c>
      <c r="I15" s="101">
        <v>5</v>
      </c>
      <c r="J15" s="102">
        <v>95</v>
      </c>
      <c r="K15" s="94"/>
      <c r="L15" s="10"/>
      <c r="M15" s="95"/>
      <c r="N15" s="96"/>
      <c r="O15" s="97"/>
      <c r="P15" s="70">
        <v>0</v>
      </c>
      <c r="Q15" s="81"/>
      <c r="R15" s="82"/>
      <c r="S15" s="58">
        <f t="shared" si="0"/>
        <v>150</v>
      </c>
      <c r="T15" s="31">
        <f t="shared" si="2"/>
        <v>0</v>
      </c>
      <c r="U15" s="32">
        <f t="shared" si="3"/>
        <v>5</v>
      </c>
      <c r="V15" s="32">
        <f t="shared" si="4"/>
        <v>95</v>
      </c>
    </row>
    <row r="16" spans="1:22" ht="94.5" x14ac:dyDescent="0.25">
      <c r="A16" s="6">
        <v>12</v>
      </c>
      <c r="B16" s="33" t="s">
        <v>46</v>
      </c>
      <c r="C16" s="49" t="s">
        <v>71</v>
      </c>
      <c r="D16" s="49" t="s">
        <v>59</v>
      </c>
      <c r="E16" s="34" t="s">
        <v>32</v>
      </c>
      <c r="F16" s="34" t="s">
        <v>9</v>
      </c>
      <c r="G16" s="34">
        <v>150</v>
      </c>
      <c r="H16" s="35" t="s">
        <v>10</v>
      </c>
      <c r="I16" s="39">
        <v>5</v>
      </c>
      <c r="J16" s="36">
        <v>95</v>
      </c>
      <c r="K16" s="37"/>
      <c r="L16" s="10"/>
      <c r="M16" s="56">
        <v>90</v>
      </c>
      <c r="N16" s="54" t="s">
        <v>12</v>
      </c>
      <c r="O16" s="55">
        <v>437.5</v>
      </c>
      <c r="P16" s="108">
        <v>4062.5</v>
      </c>
      <c r="Q16" s="61">
        <v>687.5</v>
      </c>
      <c r="R16" s="78">
        <v>1187.5</v>
      </c>
      <c r="S16" s="58">
        <f t="shared" si="0"/>
        <v>90</v>
      </c>
      <c r="T16" s="31">
        <f t="shared" si="2"/>
        <v>14562.5</v>
      </c>
      <c r="U16" s="32">
        <f t="shared" si="3"/>
        <v>5</v>
      </c>
      <c r="V16" s="32">
        <f t="shared" si="4"/>
        <v>95</v>
      </c>
    </row>
    <row r="17" spans="1:22" ht="78.75" x14ac:dyDescent="0.25">
      <c r="A17" s="6">
        <v>13</v>
      </c>
      <c r="B17" s="110" t="s">
        <v>47</v>
      </c>
      <c r="C17" s="111" t="s">
        <v>70</v>
      </c>
      <c r="D17" s="111" t="s">
        <v>60</v>
      </c>
      <c r="E17" s="112" t="s">
        <v>32</v>
      </c>
      <c r="F17" s="112" t="s">
        <v>9</v>
      </c>
      <c r="G17" s="112">
        <v>150</v>
      </c>
      <c r="H17" s="113" t="s">
        <v>10</v>
      </c>
      <c r="I17" s="114">
        <v>5</v>
      </c>
      <c r="J17" s="115">
        <v>95</v>
      </c>
      <c r="K17" s="116"/>
      <c r="L17" s="10"/>
      <c r="M17" s="68"/>
      <c r="N17" s="69"/>
      <c r="O17" s="70"/>
      <c r="P17" s="117">
        <v>0</v>
      </c>
      <c r="Q17" s="118"/>
      <c r="R17" s="77"/>
      <c r="S17" s="58">
        <f t="shared" si="0"/>
        <v>150</v>
      </c>
      <c r="T17" s="31">
        <f t="shared" si="2"/>
        <v>0</v>
      </c>
      <c r="U17" s="32">
        <f t="shared" si="3"/>
        <v>5</v>
      </c>
      <c r="V17" s="32">
        <f t="shared" si="4"/>
        <v>95</v>
      </c>
    </row>
    <row r="18" spans="1:22" ht="78.75" x14ac:dyDescent="0.25">
      <c r="A18" s="6">
        <v>15</v>
      </c>
      <c r="B18" s="33" t="s">
        <v>48</v>
      </c>
      <c r="C18" s="34" t="s">
        <v>74</v>
      </c>
      <c r="D18" s="34" t="s">
        <v>75</v>
      </c>
      <c r="E18" s="34" t="s">
        <v>49</v>
      </c>
      <c r="F18" s="34" t="s">
        <v>9</v>
      </c>
      <c r="G18" s="34">
        <v>150</v>
      </c>
      <c r="H18" s="35" t="s">
        <v>10</v>
      </c>
      <c r="I18" s="39">
        <v>5</v>
      </c>
      <c r="J18" s="36">
        <v>95</v>
      </c>
      <c r="K18" s="37"/>
      <c r="L18" s="10"/>
      <c r="M18" s="56">
        <v>100</v>
      </c>
      <c r="N18" s="54" t="s">
        <v>12</v>
      </c>
      <c r="O18" s="55">
        <v>437.5</v>
      </c>
      <c r="P18" s="129">
        <v>6875</v>
      </c>
      <c r="Q18" s="130">
        <v>687.5</v>
      </c>
      <c r="R18" s="131">
        <v>1187.5</v>
      </c>
      <c r="S18" s="58">
        <f t="shared" si="0"/>
        <v>100</v>
      </c>
      <c r="T18" s="31">
        <f t="shared" si="2"/>
        <v>17375</v>
      </c>
      <c r="U18" s="32">
        <f t="shared" si="3"/>
        <v>5</v>
      </c>
      <c r="V18" s="32">
        <f t="shared" si="4"/>
        <v>95</v>
      </c>
    </row>
    <row r="19" spans="1:22" ht="47.25" x14ac:dyDescent="0.25">
      <c r="A19" s="6">
        <v>16</v>
      </c>
      <c r="B19" s="110" t="s">
        <v>50</v>
      </c>
      <c r="C19" s="112" t="s">
        <v>51</v>
      </c>
      <c r="D19" s="112" t="s">
        <v>52</v>
      </c>
      <c r="E19" s="112" t="s">
        <v>53</v>
      </c>
      <c r="F19" s="112" t="s">
        <v>9</v>
      </c>
      <c r="G19" s="112">
        <v>150</v>
      </c>
      <c r="H19" s="113" t="s">
        <v>10</v>
      </c>
      <c r="I19" s="114">
        <v>5</v>
      </c>
      <c r="J19" s="115">
        <v>95</v>
      </c>
      <c r="K19" s="116" t="s">
        <v>83</v>
      </c>
      <c r="L19" s="10"/>
      <c r="M19" s="68"/>
      <c r="N19" s="69"/>
      <c r="O19" s="70"/>
      <c r="P19" s="70">
        <v>0</v>
      </c>
      <c r="Q19" s="120"/>
      <c r="R19" s="125"/>
      <c r="S19" s="58">
        <f t="shared" si="0"/>
        <v>150</v>
      </c>
      <c r="T19" s="31">
        <f t="shared" si="2"/>
        <v>0</v>
      </c>
      <c r="U19" s="32">
        <f t="shared" si="3"/>
        <v>5</v>
      </c>
      <c r="V19" s="32">
        <f t="shared" si="4"/>
        <v>95</v>
      </c>
    </row>
    <row r="20" spans="1:22" ht="61.5" customHeight="1" x14ac:dyDescent="0.25">
      <c r="A20" s="6">
        <v>17</v>
      </c>
      <c r="B20" s="33" t="s">
        <v>76</v>
      </c>
      <c r="C20" s="34" t="s">
        <v>77</v>
      </c>
      <c r="D20" s="34" t="s">
        <v>78</v>
      </c>
      <c r="E20" s="34" t="s">
        <v>53</v>
      </c>
      <c r="F20" s="34" t="s">
        <v>9</v>
      </c>
      <c r="G20" s="34">
        <v>150</v>
      </c>
      <c r="H20" s="35" t="s">
        <v>79</v>
      </c>
      <c r="I20" s="39">
        <v>5</v>
      </c>
      <c r="J20" s="36">
        <v>95</v>
      </c>
      <c r="K20" s="37" t="s">
        <v>81</v>
      </c>
      <c r="L20" s="10"/>
      <c r="M20" s="56"/>
      <c r="N20" s="54"/>
      <c r="O20" s="55"/>
      <c r="P20" s="129">
        <v>0</v>
      </c>
      <c r="Q20" s="83"/>
      <c r="R20" s="132" t="s">
        <v>80</v>
      </c>
      <c r="S20" s="58">
        <f t="shared" si="0"/>
        <v>150</v>
      </c>
      <c r="T20" s="31">
        <f t="shared" si="2"/>
        <v>0</v>
      </c>
      <c r="U20" s="32">
        <f t="shared" si="3"/>
        <v>5</v>
      </c>
      <c r="V20" s="32">
        <f t="shared" si="4"/>
        <v>95</v>
      </c>
    </row>
    <row r="21" spans="1:22" ht="50.25" customHeight="1" x14ac:dyDescent="0.25">
      <c r="A21" s="6">
        <v>18</v>
      </c>
      <c r="B21" s="110" t="s">
        <v>76</v>
      </c>
      <c r="C21" s="112" t="s">
        <v>77</v>
      </c>
      <c r="D21" s="112" t="s">
        <v>78</v>
      </c>
      <c r="E21" s="112" t="s">
        <v>53</v>
      </c>
      <c r="F21" s="112" t="s">
        <v>9</v>
      </c>
      <c r="G21" s="112">
        <v>150</v>
      </c>
      <c r="H21" s="113" t="s">
        <v>79</v>
      </c>
      <c r="I21" s="114">
        <v>5</v>
      </c>
      <c r="J21" s="115">
        <v>95</v>
      </c>
      <c r="K21" s="116" t="s">
        <v>82</v>
      </c>
      <c r="L21" s="10"/>
      <c r="M21" s="68"/>
      <c r="N21" s="69"/>
      <c r="O21" s="70"/>
      <c r="P21" s="70">
        <v>0</v>
      </c>
      <c r="Q21" s="118"/>
      <c r="R21" s="126" t="s">
        <v>80</v>
      </c>
      <c r="S21" s="58">
        <f t="shared" ref="S21:S29" si="5">IF(ISBLANK(M21),G21,M21)</f>
        <v>150</v>
      </c>
      <c r="T21" s="31">
        <f t="shared" ref="T21:T29" si="6">24*O21+P21</f>
        <v>0</v>
      </c>
      <c r="U21" s="32">
        <f t="shared" ref="U21:U29" si="7">I21</f>
        <v>5</v>
      </c>
      <c r="V21" s="32">
        <f t="shared" ref="V21:V29" si="8">J21</f>
        <v>95</v>
      </c>
    </row>
    <row r="22" spans="1:22" ht="40.15" customHeight="1" x14ac:dyDescent="0.25">
      <c r="A22" s="6">
        <v>19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6"/>
      <c r="N22" s="54"/>
      <c r="O22" s="55"/>
      <c r="P22" s="129">
        <v>0</v>
      </c>
      <c r="Q22" s="61"/>
      <c r="R22" s="133"/>
      <c r="S22" s="59">
        <f t="shared" si="5"/>
        <v>0</v>
      </c>
      <c r="T22" s="31">
        <f t="shared" si="6"/>
        <v>0</v>
      </c>
      <c r="U22" s="32">
        <f t="shared" si="7"/>
        <v>0</v>
      </c>
      <c r="V22" s="32">
        <f t="shared" si="8"/>
        <v>0</v>
      </c>
    </row>
    <row r="23" spans="1:22" ht="40.15" customHeight="1" x14ac:dyDescent="0.25">
      <c r="A23" s="6">
        <v>20</v>
      </c>
      <c r="B23" s="110"/>
      <c r="C23" s="112"/>
      <c r="D23" s="112"/>
      <c r="E23" s="112"/>
      <c r="F23" s="112"/>
      <c r="G23" s="112"/>
      <c r="H23" s="113"/>
      <c r="I23" s="114"/>
      <c r="J23" s="115"/>
      <c r="K23" s="116"/>
      <c r="L23" s="10"/>
      <c r="M23" s="68"/>
      <c r="N23" s="69"/>
      <c r="O23" s="70"/>
      <c r="P23" s="70">
        <v>0</v>
      </c>
      <c r="Q23" s="118"/>
      <c r="R23" s="119"/>
      <c r="S23" s="58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40.15" customHeight="1" x14ac:dyDescent="0.25">
      <c r="A24" s="6">
        <v>21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6"/>
      <c r="N24" s="54"/>
      <c r="O24" s="55"/>
      <c r="P24" s="129">
        <v>0</v>
      </c>
      <c r="Q24" s="61"/>
      <c r="R24" s="78"/>
      <c r="S24" s="58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22</v>
      </c>
      <c r="B25" s="110"/>
      <c r="C25" s="112"/>
      <c r="D25" s="112"/>
      <c r="E25" s="112"/>
      <c r="F25" s="112"/>
      <c r="G25" s="112"/>
      <c r="H25" s="113"/>
      <c r="I25" s="114"/>
      <c r="J25" s="115"/>
      <c r="K25" s="116"/>
      <c r="L25" s="57"/>
      <c r="M25" s="68"/>
      <c r="N25" s="69"/>
      <c r="O25" s="70"/>
      <c r="P25" s="70">
        <v>0</v>
      </c>
      <c r="Q25" s="127"/>
      <c r="R25" s="119"/>
      <c r="S25" s="58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23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57"/>
      <c r="M26" s="56"/>
      <c r="N26" s="54"/>
      <c r="O26" s="55"/>
      <c r="P26" s="129">
        <v>0</v>
      </c>
      <c r="Q26" s="134"/>
      <c r="R26" s="78"/>
      <c r="S26" s="58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24</v>
      </c>
      <c r="B27" s="121"/>
      <c r="C27" s="111"/>
      <c r="D27" s="112"/>
      <c r="E27" s="111"/>
      <c r="F27" s="111"/>
      <c r="G27" s="111"/>
      <c r="H27" s="122"/>
      <c r="I27" s="123"/>
      <c r="J27" s="124"/>
      <c r="K27" s="116"/>
      <c r="L27" s="57"/>
      <c r="M27" s="68"/>
      <c r="N27" s="69"/>
      <c r="O27" s="70"/>
      <c r="P27" s="70">
        <v>0</v>
      </c>
      <c r="Q27" s="128"/>
      <c r="R27" s="119"/>
      <c r="S27" s="58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25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7"/>
      <c r="M28" s="56"/>
      <c r="N28" s="54"/>
      <c r="O28" s="55"/>
      <c r="P28" s="129">
        <v>0</v>
      </c>
      <c r="Q28" s="103"/>
      <c r="R28" s="78"/>
      <c r="S28" s="58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26</v>
      </c>
      <c r="B29" s="110"/>
      <c r="C29" s="112"/>
      <c r="D29" s="112"/>
      <c r="E29" s="112"/>
      <c r="F29" s="112"/>
      <c r="G29" s="112"/>
      <c r="H29" s="113"/>
      <c r="I29" s="114"/>
      <c r="J29" s="115"/>
      <c r="K29" s="116"/>
      <c r="L29" s="57"/>
      <c r="M29" s="68"/>
      <c r="N29" s="69"/>
      <c r="O29" s="70"/>
      <c r="P29" s="70">
        <v>0</v>
      </c>
      <c r="Q29" s="128"/>
      <c r="R29" s="119"/>
      <c r="S29" s="58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27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85"/>
      <c r="M30" s="56"/>
      <c r="N30" s="54"/>
      <c r="O30" s="55"/>
      <c r="P30" s="129">
        <v>0</v>
      </c>
      <c r="Q30" s="103"/>
      <c r="R30" s="86"/>
      <c r="S30" s="58">
        <f t="shared" ref="S30" si="9">IF(ISBLANK(M30),G30,M30)</f>
        <v>0</v>
      </c>
      <c r="T30" s="31">
        <f t="shared" ref="T30" si="10">24*O30+P30</f>
        <v>0</v>
      </c>
      <c r="U30" s="32">
        <f t="shared" ref="U30" si="11">I30</f>
        <v>0</v>
      </c>
      <c r="V30" s="32">
        <f t="shared" ref="V30" si="12">J30</f>
        <v>0</v>
      </c>
    </row>
    <row r="31" spans="1:22" ht="40.15" customHeight="1" x14ac:dyDescent="0.25">
      <c r="A31" s="6">
        <v>28</v>
      </c>
      <c r="B31" s="110"/>
      <c r="C31" s="112"/>
      <c r="D31" s="112"/>
      <c r="E31" s="112"/>
      <c r="F31" s="112"/>
      <c r="G31" s="112"/>
      <c r="H31" s="113"/>
      <c r="I31" s="110"/>
      <c r="J31" s="115"/>
      <c r="K31" s="116"/>
      <c r="L31" s="10"/>
      <c r="M31" s="68"/>
      <c r="N31" s="69"/>
      <c r="O31" s="70"/>
      <c r="P31" s="70">
        <v>0</v>
      </c>
      <c r="Q31" s="87"/>
      <c r="R31" s="77"/>
      <c r="S31" s="58">
        <f t="shared" ref="S31" si="13">IF(ISBLANK(M31),G31,M31)</f>
        <v>0</v>
      </c>
      <c r="T31" s="31">
        <f t="shared" ref="T31" si="14">24*O31+P31</f>
        <v>0</v>
      </c>
      <c r="U31" s="32">
        <f t="shared" ref="U31" si="15">I31</f>
        <v>0</v>
      </c>
      <c r="V31" s="32">
        <f t="shared" ref="V31" si="16">J31</f>
        <v>0</v>
      </c>
    </row>
    <row r="32" spans="1:22" x14ac:dyDescent="0.25">
      <c r="S32" s="1"/>
      <c r="T32" s="1"/>
    </row>
    <row r="33" spans="19:20" x14ac:dyDescent="0.25">
      <c r="S33" s="1"/>
      <c r="T33" s="1"/>
    </row>
    <row r="34" spans="19:20" x14ac:dyDescent="0.25">
      <c r="S34" s="1"/>
      <c r="T34" s="1"/>
    </row>
    <row r="35" spans="19:20" x14ac:dyDescent="0.25">
      <c r="S35" s="1"/>
      <c r="T35" s="1"/>
    </row>
    <row r="36" spans="19:20" x14ac:dyDescent="0.25">
      <c r="S36" s="1"/>
      <c r="T36" s="1"/>
    </row>
    <row r="37" spans="19:20" x14ac:dyDescent="0.25">
      <c r="S37" s="1"/>
      <c r="T37" s="1"/>
    </row>
    <row r="38" spans="19:20" x14ac:dyDescent="0.25">
      <c r="S38" s="1"/>
      <c r="T38" s="1"/>
    </row>
    <row r="39" spans="19:20" x14ac:dyDescent="0.25">
      <c r="S39" s="1"/>
      <c r="T39" s="1"/>
    </row>
    <row r="40" spans="19:20" x14ac:dyDescent="0.25">
      <c r="S40" s="1"/>
      <c r="T40" s="1"/>
    </row>
    <row r="41" spans="19:20" x14ac:dyDescent="0.25">
      <c r="S41" s="1"/>
      <c r="T41" s="1"/>
    </row>
    <row r="42" spans="19:20" x14ac:dyDescent="0.25">
      <c r="S42" s="1"/>
      <c r="T42" s="1"/>
    </row>
    <row r="43" spans="19:20" x14ac:dyDescent="0.25">
      <c r="S43" s="1"/>
      <c r="T43" s="1"/>
    </row>
    <row r="44" spans="19:20" x14ac:dyDescent="0.25">
      <c r="S44" s="1"/>
      <c r="T44" s="1"/>
    </row>
    <row r="45" spans="19:20" x14ac:dyDescent="0.25">
      <c r="S45" s="1"/>
      <c r="T45" s="1"/>
    </row>
    <row r="46" spans="19:20" x14ac:dyDescent="0.25">
      <c r="S46" s="1"/>
      <c r="T46" s="1"/>
    </row>
    <row r="47" spans="19:20" x14ac:dyDescent="0.25">
      <c r="S47" s="1"/>
      <c r="T47" s="1"/>
    </row>
    <row r="48" spans="19:20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1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0" xr:uid="{00000000-0002-0000-0000-000000000000}">
      <formula1>"YES, NO"</formula1>
    </dataValidation>
    <dataValidation type="decimal" showInputMessage="1" showErrorMessage="1" sqref="P6:P31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44" fitToHeight="0" orientation="landscape" r:id="rId1"/>
  <headerFooter>
    <oddFooter>&amp;L&amp;"-,Bold"CenturyLink Response N20-RFQ-021&amp;C12/4/2019&amp;RPage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EE335E-7D6F-476C-84C7-3DE3EAF50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CDC7E1-F5D3-460E-B921-B19B46939F31}">
  <ds:schemaRefs>
    <ds:schemaRef ds:uri="http://purl.org/dc/elements/1.1/"/>
    <ds:schemaRef ds:uri="http://schemas.microsoft.com/office/2006/metadata/properties"/>
    <ds:schemaRef ds:uri="http://schemas.microsoft.com/sharepoint/v3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7d544bdc-a7fa-4516-973e-3ad2926cbdd1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C93684A-60E3-4770-97F4-EA2BFC2CA0C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2019-03-13T19:29:04Z</cp:lastPrinted>
  <dcterms:created xsi:type="dcterms:W3CDTF">2017-01-24T17:19:42Z</dcterms:created>
  <dcterms:modified xsi:type="dcterms:W3CDTF">2019-12-04T18:32:40Z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