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19\N20-RFQ-026\N20-RFQ-026 Response Documents\"/>
    </mc:Choice>
  </mc:AlternateContent>
  <xr:revisionPtr revIDLastSave="0" documentId="13_ncr:1_{7132A0E7-4A56-4D0B-B41A-5648F5B6AA7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S32" i="4" l="1"/>
  <c r="T32" i="4"/>
  <c r="U32" i="4"/>
  <c r="V32" i="4"/>
  <c r="S33" i="4" l="1"/>
  <c r="T33" i="4"/>
  <c r="U33" i="4"/>
  <c r="V33" i="4"/>
  <c r="S25" i="4" l="1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5" i="4" l="1"/>
  <c r="T5" i="4"/>
  <c r="U5" i="4"/>
  <c r="V5" i="4"/>
</calcChain>
</file>

<file path=xl/sharedStrings.xml><?xml version="1.0" encoding="utf-8"?>
<sst xmlns="http://schemas.openxmlformats.org/spreadsheetml/2006/main" count="70" uniqueCount="53">
  <si>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</si>
  <si>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</si>
  <si>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</si>
  <si>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</si>
  <si>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</si>
  <si>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</si>
  <si>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</si>
  <si>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</si>
  <si>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</si>
  <si>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</si>
  <si>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</si>
  <si>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</si>
  <si>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</si>
  <si>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</si>
  <si>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</si>
  <si>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</si>
  <si>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</si>
  <si>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</si>
  <si>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</si>
  <si>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</si>
  <si>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</si>
  <si>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</si>
  <si>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</si>
  <si>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</si>
  <si>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</si>
  <si>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</si>
  <si>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</si>
  <si>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</si>
  <si>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</si>
  <si>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</si>
  <si>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</si>
  <si>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DOLC3302</t>
  </si>
  <si>
    <t>KEVIN G. SCHALOCK Agency
101 N Park St
Chewelah, WA 99109-6008</t>
  </si>
  <si>
    <t>Install per attached site map</t>
  </si>
  <si>
    <t>Site contact:                              Kevin Schalock 509-935-8552 licensing@chewelahinsurance.com
Building Owner:                     William Boyd 509-981-6909</t>
  </si>
  <si>
    <t>Evaluation  Model for Solicitation Number N20-RFQ-026</t>
  </si>
  <si>
    <t>DOLC2204</t>
  </si>
  <si>
    <t>203 NW Main Ave,                    Wilbur, WA 99185</t>
  </si>
  <si>
    <t xml:space="preserve">Site contact Jackie McLaughlin  509-647-5516  jackiem@odessaoffice.com
building contact Lois Schmidt – 509-982-2291 </t>
  </si>
  <si>
    <t>Install to end of new counter</t>
  </si>
  <si>
    <t>DOCTUM4</t>
  </si>
  <si>
    <t>American Behavioral Health Services (ABHS)
1550 Irving Street SW
Suite 301
Tumwater, WA  98512</t>
  </si>
  <si>
    <t xml:space="preserve">Mark Mosebach
360-449-7658
</t>
  </si>
  <si>
    <t>Extend to 3rd floor Elect. Room on site map.</t>
  </si>
  <si>
    <t>100M</t>
  </si>
  <si>
    <t>N/A</t>
  </si>
  <si>
    <t>VE-EWC0901</t>
  </si>
  <si>
    <t>270 9th Street NE
Suite 200
East Wenatchee, WA  98802</t>
  </si>
  <si>
    <t>Parks Local Staff 
509-665-4319
Marty Baxter
360-902-8553</t>
  </si>
  <si>
    <t>See attached site map</t>
  </si>
  <si>
    <t>1000M</t>
  </si>
  <si>
    <t xml:space="preserve">This is a multi-port / multi-vlan request.
1) Vendor to deliver 5 ports / 5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
</t>
  </si>
  <si>
    <t>PE-EWC0901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</si>
</sst>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4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9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7" fontId="2" fillId="39" borderId="36" xfId="47">
      <alignment horizontal="left" vertical="top" wrapText="1"/>
    </xf>
    <xf numFmtId="7" fontId="2" fillId="40" borderId="36" xfId="44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activeCell="O9" sqref="O9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3.570312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4" t="s">
        <v>35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5" t="s">
        <v>30</v>
      </c>
      <c r="N2" s="136"/>
      <c r="O2" s="136"/>
      <c r="P2" s="136"/>
      <c r="Q2" s="81"/>
      <c r="R2" s="85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1" t="s">
        <v>15</v>
      </c>
      <c r="J3" s="142"/>
      <c r="K3" s="15"/>
      <c r="L3" s="16"/>
      <c r="M3" s="137"/>
      <c r="N3" s="138"/>
      <c r="O3" s="138"/>
      <c r="P3" s="138"/>
      <c r="Q3" s="139" t="s">
        <v>28</v>
      </c>
      <c r="R3" s="140"/>
      <c r="S3" s="143" t="s">
        <v>21</v>
      </c>
      <c r="T3" s="143"/>
      <c r="U3" s="143"/>
      <c r="V3" s="143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4" si="0">IF(ISBLANK(M5),G5,M5)</f>
        <v>20</v>
      </c>
      <c r="T5" s="29">
        <f t="shared" ref="T5" si="1">24*O5+P5</f>
        <v>13000</v>
      </c>
      <c r="U5" s="30">
        <f t="shared" ref="U5:U24" si="2">I5</f>
        <v>10</v>
      </c>
      <c r="V5" s="30">
        <f t="shared" ref="V5:V24" si="3">J5</f>
        <v>90</v>
      </c>
    </row>
    <row r="6" spans="1:22" ht="94.5" x14ac:dyDescent="0.25">
      <c r="A6" s="6">
        <v>2</v>
      </c>
      <c r="B6" s="112" t="s">
        <v>31</v>
      </c>
      <c r="C6" s="113" t="s">
        <v>32</v>
      </c>
      <c r="D6" s="113" t="s">
        <v>34</v>
      </c>
      <c r="E6" s="113" t="s">
        <v>33</v>
      </c>
      <c r="F6" s="113" t="s">
        <v>9</v>
      </c>
      <c r="G6" s="113">
        <v>150</v>
      </c>
      <c r="H6" s="114" t="s">
        <v>10</v>
      </c>
      <c r="I6" s="115">
        <v>5</v>
      </c>
      <c r="J6" s="116">
        <v>95</v>
      </c>
      <c r="K6" s="117"/>
      <c r="L6" s="10"/>
      <c r="M6" s="109"/>
      <c r="N6" s="110"/>
      <c r="O6" s="110"/>
      <c r="P6" s="111">
        <v>0</v>
      </c>
      <c r="Q6" s="108"/>
      <c r="R6" s="107"/>
      <c r="S6" s="53">
        <f t="shared" si="0"/>
        <v>150</v>
      </c>
      <c r="T6" s="31">
        <f t="shared" ref="T6:T24" si="4">24*O6+P6</f>
        <v>0</v>
      </c>
      <c r="U6" s="32">
        <f t="shared" si="2"/>
        <v>5</v>
      </c>
      <c r="V6" s="32">
        <f t="shared" si="3"/>
        <v>95</v>
      </c>
    </row>
    <row r="7" spans="1:22" ht="78.75" x14ac:dyDescent="0.25">
      <c r="A7" s="6">
        <v>3</v>
      </c>
      <c r="B7" s="118" t="s">
        <v>36</v>
      </c>
      <c r="C7" s="119" t="s">
        <v>37</v>
      </c>
      <c r="D7" s="119" t="s">
        <v>38</v>
      </c>
      <c r="E7" s="119" t="s">
        <v>39</v>
      </c>
      <c r="F7" s="120" t="s">
        <v>9</v>
      </c>
      <c r="G7" s="120">
        <v>150</v>
      </c>
      <c r="H7" s="121" t="s">
        <v>10</v>
      </c>
      <c r="I7" s="122">
        <v>5</v>
      </c>
      <c r="J7" s="123">
        <v>95</v>
      </c>
      <c r="K7" s="124"/>
      <c r="L7" s="10"/>
      <c r="M7" s="63"/>
      <c r="N7" s="64"/>
      <c r="O7" s="65"/>
      <c r="P7" s="65">
        <v>0</v>
      </c>
      <c r="Q7" s="71"/>
      <c r="R7" s="72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78.75" x14ac:dyDescent="0.25">
      <c r="A8" s="6">
        <v>4</v>
      </c>
      <c r="B8" s="33" t="s">
        <v>40</v>
      </c>
      <c r="C8" s="125" t="s">
        <v>41</v>
      </c>
      <c r="D8" s="125" t="s">
        <v>42</v>
      </c>
      <c r="E8" s="125" t="s">
        <v>43</v>
      </c>
      <c r="F8" s="34" t="s">
        <v>9</v>
      </c>
      <c r="G8" s="34">
        <v>150</v>
      </c>
      <c r="H8" s="35" t="s">
        <v>44</v>
      </c>
      <c r="I8" s="39">
        <v>5</v>
      </c>
      <c r="J8" s="36">
        <v>95</v>
      </c>
      <c r="K8" s="37"/>
      <c r="L8" s="10"/>
      <c r="M8" s="51"/>
      <c r="N8" s="48"/>
      <c r="O8" s="49"/>
      <c r="P8" s="111">
        <v>0</v>
      </c>
      <c r="Q8" s="132" t="s">
        <v>45</v>
      </c>
      <c r="R8" s="73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220.5" x14ac:dyDescent="0.25">
      <c r="A9" s="6">
        <v>5</v>
      </c>
      <c r="B9" s="118" t="s">
        <v>46</v>
      </c>
      <c r="C9" s="119" t="s">
        <v>47</v>
      </c>
      <c r="D9" s="119" t="s">
        <v>48</v>
      </c>
      <c r="E9" s="119" t="s">
        <v>49</v>
      </c>
      <c r="F9" s="120" t="s">
        <v>9</v>
      </c>
      <c r="G9" s="120">
        <v>150</v>
      </c>
      <c r="H9" s="121" t="s">
        <v>50</v>
      </c>
      <c r="I9" s="122">
        <v>5</v>
      </c>
      <c r="J9" s="123">
        <v>95</v>
      </c>
      <c r="K9" s="124" t="s">
        <v>51</v>
      </c>
      <c r="L9" s="10"/>
      <c r="M9" s="92">
        <v>90</v>
      </c>
      <c r="N9" s="93" t="s">
        <v>12</v>
      </c>
      <c r="O9" s="94">
        <v>1187.5</v>
      </c>
      <c r="P9" s="65">
        <v>4375</v>
      </c>
      <c r="Q9" s="55">
        <v>937.5</v>
      </c>
      <c r="R9" s="133" t="s">
        <v>45</v>
      </c>
      <c r="S9" s="53">
        <f t="shared" si="0"/>
        <v>90</v>
      </c>
      <c r="T9" s="31">
        <f t="shared" si="4"/>
        <v>32875</v>
      </c>
      <c r="U9" s="32">
        <f t="shared" si="2"/>
        <v>5</v>
      </c>
      <c r="V9" s="32">
        <f t="shared" si="3"/>
        <v>95</v>
      </c>
    </row>
    <row r="10" spans="1:22" ht="63" x14ac:dyDescent="0.25">
      <c r="A10" s="6">
        <v>6</v>
      </c>
      <c r="B10" s="112" t="s">
        <v>52</v>
      </c>
      <c r="C10" s="113" t="s">
        <v>47</v>
      </c>
      <c r="D10" s="113" t="s">
        <v>48</v>
      </c>
      <c r="E10" s="113" t="s">
        <v>49</v>
      </c>
      <c r="F10" s="113" t="s">
        <v>9</v>
      </c>
      <c r="G10" s="113">
        <v>150</v>
      </c>
      <c r="H10" s="114" t="s">
        <v>50</v>
      </c>
      <c r="I10" s="115">
        <v>5</v>
      </c>
      <c r="J10" s="116">
        <v>95</v>
      </c>
      <c r="K10" s="117"/>
      <c r="L10" s="10"/>
      <c r="M10" s="51">
        <v>90</v>
      </c>
      <c r="N10" s="48" t="s">
        <v>12</v>
      </c>
      <c r="O10" s="49">
        <v>937.5</v>
      </c>
      <c r="P10" s="111">
        <v>4375</v>
      </c>
      <c r="Q10" s="75">
        <v>687.5</v>
      </c>
      <c r="R10" s="132" t="s">
        <v>45</v>
      </c>
      <c r="S10" s="53">
        <f t="shared" si="0"/>
        <v>90</v>
      </c>
      <c r="T10" s="31">
        <f t="shared" si="4"/>
        <v>26875</v>
      </c>
      <c r="U10" s="32">
        <f t="shared" si="2"/>
        <v>5</v>
      </c>
      <c r="V10" s="32">
        <f t="shared" si="3"/>
        <v>95</v>
      </c>
    </row>
    <row r="11" spans="1:22" ht="40.15" customHeight="1" x14ac:dyDescent="0.25">
      <c r="A11" s="6">
        <v>7</v>
      </c>
      <c r="B11" s="126"/>
      <c r="C11" s="127"/>
      <c r="D11" s="127"/>
      <c r="E11" s="127"/>
      <c r="F11" s="127"/>
      <c r="G11" s="127"/>
      <c r="H11" s="128"/>
      <c r="I11" s="129"/>
      <c r="J11" s="130"/>
      <c r="K11" s="131"/>
      <c r="L11" s="10"/>
      <c r="M11" s="92"/>
      <c r="N11" s="93"/>
      <c r="O11" s="94"/>
      <c r="P11" s="65">
        <v>0</v>
      </c>
      <c r="Q11" s="76"/>
      <c r="R11" s="74"/>
      <c r="S11" s="53">
        <f t="shared" si="0"/>
        <v>0</v>
      </c>
      <c r="T11" s="31">
        <f t="shared" si="4"/>
        <v>0</v>
      </c>
      <c r="U11" s="32">
        <f t="shared" si="2"/>
        <v>0</v>
      </c>
      <c r="V11" s="32">
        <f t="shared" si="3"/>
        <v>0</v>
      </c>
    </row>
    <row r="12" spans="1:22" ht="40.15" customHeight="1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11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15" customHeight="1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1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11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1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1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11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1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1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11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1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1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11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1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1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11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1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si="0"/>
        <v>0</v>
      </c>
      <c r="T23" s="31">
        <f t="shared" si="4"/>
        <v>0</v>
      </c>
      <c r="U23" s="32">
        <f t="shared" si="2"/>
        <v>0</v>
      </c>
      <c r="V23" s="32">
        <f t="shared" si="3"/>
        <v>0</v>
      </c>
    </row>
    <row r="24" spans="1:22" ht="40.1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11">
        <v>0</v>
      </c>
      <c r="Q24" s="56"/>
      <c r="R24" s="50"/>
      <c r="S24" s="54">
        <f t="shared" si="0"/>
        <v>0</v>
      </c>
      <c r="T24" s="31">
        <f t="shared" si="4"/>
        <v>0</v>
      </c>
      <c r="U24" s="32">
        <f t="shared" si="2"/>
        <v>0</v>
      </c>
      <c r="V24" s="32">
        <f t="shared" si="3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ref="S25:S31" si="5">IF(ISBLANK(M25),G25,M25)</f>
        <v>0</v>
      </c>
      <c r="T25" s="31">
        <f t="shared" ref="T25:T31" si="6">24*O25+P25</f>
        <v>0</v>
      </c>
      <c r="U25" s="32">
        <f t="shared" ref="U25:U31" si="7">I25</f>
        <v>0</v>
      </c>
      <c r="V25" s="32">
        <f t="shared" ref="V25:V31" si="8">J25</f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11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11">
        <v>0</v>
      </c>
      <c r="Q28" s="80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11">
        <v>0</v>
      </c>
      <c r="Q30" s="106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11">
        <v>0</v>
      </c>
      <c r="Q32" s="106"/>
      <c r="R32" s="83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&amp;LCenturyLink Response N20-RFQ-026&amp;C1-2-2020&amp;RPage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2020-01-02T19:40:24Z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