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430"/>
  <workbookPr defaultThemeVersion="124226"/>
  <mc:AlternateContent xmlns:mc="http://schemas.openxmlformats.org/markup-compatibility/2006">
    <mc:Choice Requires="x15">
      <x15ac:absPath xmlns:x15ac="http://schemas.microsoft.com/office/spreadsheetml/2010/11/ac" url="C:\Users\JMuxen-McCullough\Desktop\"/>
    </mc:Choice>
  </mc:AlternateContent>
  <xr:revisionPtr revIDLastSave="0" documentId="13_ncr:1_{3F8C061D-2066-43D4-862A-23F9C74051E5}" xr6:coauthVersionLast="45" xr6:coauthVersionMax="45" xr10:uidLastSave="{00000000-0000-0000-0000-000000000000}"/>
  <bookViews>
    <workbookView xWindow="-120" yWindow="510" windowWidth="29040" windowHeight="1521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8" i="4" l="1"/>
  <c r="T8" i="4" l="1"/>
  <c r="U8" i="4"/>
  <c r="V8" i="4"/>
  <c r="S9" i="4"/>
  <c r="T9" i="4"/>
  <c r="U9" i="4"/>
  <c r="V9" i="4"/>
  <c r="S10" i="4"/>
  <c r="T10" i="4"/>
  <c r="U10" i="4"/>
  <c r="V10" i="4"/>
  <c r="S11" i="4"/>
  <c r="T11" i="4"/>
  <c r="U11" i="4"/>
  <c r="V11" i="4"/>
  <c r="S12" i="4"/>
  <c r="T12" i="4"/>
  <c r="U12" i="4"/>
  <c r="V12" i="4"/>
  <c r="S6" i="4" l="1"/>
  <c r="T6" i="4"/>
  <c r="U6" i="4"/>
  <c r="V6" i="4"/>
  <c r="S7" i="4"/>
  <c r="T7" i="4"/>
  <c r="U7" i="4"/>
  <c r="V7" i="4"/>
  <c r="S5" i="4" l="1"/>
  <c r="T5" i="4"/>
  <c r="U5" i="4"/>
  <c r="V5" i="4"/>
</calcChain>
</file>

<file path=xl/sharedStrings.xml><?xml version="1.0" encoding="utf-8"?>
<sst xmlns="http://schemas.openxmlformats.org/spreadsheetml/2006/main" count="174" uniqueCount="112">
  <si>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</si>
  <si>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</si>
  <si>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</si>
  <si>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</si>
  <si>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</si>
  <si>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</si>
  <si>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</si>
  <si>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</si>
  <si>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</si>
  <si>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</si>
  <si>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</si>
  <si>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</si>
  <si>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</si>
  <si>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</si>
  <si>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</si>
  <si>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</si>
  <si>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</si>
  <si>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</si>
  <si>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</si>
  <si>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</si>
  <si>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</si>
  <si>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</si>
  <si>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</si>
  <si>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</si>
  <si>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</si>
  <si>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</si>
  <si>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</si>
  <si>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</si>
  <si>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</si>
  <si>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</si>
  <si>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</si>
  <si>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 xml:space="preserve">DOLT1101 </t>
  </si>
  <si>
    <t>414 E Lewis Pl                                           Pasco, WA 99301</t>
  </si>
  <si>
    <t>Steve Henderson
360-489-5012 StHenderso@dol.wa.gov
Building Contact:John Rico              509-528-7111</t>
  </si>
  <si>
    <t>Install per attached site map</t>
  </si>
  <si>
    <t>DOLD1708</t>
  </si>
  <si>
    <t>EWH3201</t>
  </si>
  <si>
    <t>2316 W 1st Ave
Spokane, WA 99201-5906</t>
  </si>
  <si>
    <t>Room P-104</t>
  </si>
  <si>
    <t>NO</t>
  </si>
  <si>
    <t>1000M</t>
  </si>
  <si>
    <t>ESD3203</t>
  </si>
  <si>
    <t>Chris Lattin                                        360-584-2266                                    clattin@esd.wa.gov</t>
  </si>
  <si>
    <t>ESD2711</t>
  </si>
  <si>
    <t>Room 206</t>
  </si>
  <si>
    <t>100M</t>
  </si>
  <si>
    <t xml:space="preserve">This is a Military Installation, access restrictions apply. </t>
  </si>
  <si>
    <t>DSHS1084</t>
  </si>
  <si>
    <t>1011 E 2nd Ave                                         Spokane, WA 99202-2207</t>
  </si>
  <si>
    <t>Mike Johnson                                            509-568-3826                                      JohnsMD@dshs.wa.gov;     Building contact:                               Andy Butler   andy@webpropertiesinc.com; Facility Planner:  Jeff Hills               509-723-6992</t>
  </si>
  <si>
    <t>DSHS2029</t>
  </si>
  <si>
    <t>LAN Room, Bldg 11042. Circuit handoff to be located no further than 10 feet of DSHS Router.</t>
  </si>
  <si>
    <t>This is an escort only site.  Site contact must be contacted prior to site access.</t>
  </si>
  <si>
    <t>N/A</t>
  </si>
  <si>
    <t>1314 Union Ave NE Ste 4         Renton, WA  98059-3959</t>
  </si>
  <si>
    <t>11042 Parke Creek Road     Ellensburg, WA 98926-7015</t>
  </si>
  <si>
    <t>140 S Arthur St, Suite 300 B       Spokane, WA 99202-2260</t>
  </si>
  <si>
    <t>11577 41st Division Dr.                Tacoma, WA 98433</t>
  </si>
  <si>
    <t>Chris Lattin                                        360-584-2266                                    clattin@esd.wa.gov                       Site Contact: Sam Mitchell                  360-270-8264</t>
  </si>
  <si>
    <t>Robert Riddick                                                     509-220-1931                                              RiddiRF@dshs.wa.gov</t>
  </si>
  <si>
    <t>LAN Room 117, 1st floor, Bldg 1011.  Refer to the attached Floor Plan for details.  Circuit handoff to be located no further than 10 feet of the DSHS Router. ***This is a single level, existing building being remodeled.  Telco room completion date was listed as  12/30/2019.  Customer estimated move-in date is 2/4/2020.***</t>
  </si>
  <si>
    <t xml:space="preserve">Karla LaManna           425-277-7232
Building contact: Denny Dochnahl 425-271-1153 </t>
  </si>
  <si>
    <t>Francis Langston    509-363-5326
Owner Contact: Mark Webber
Mark.Webber@northwestmuseum.org</t>
  </si>
  <si>
    <t>DOLC0802</t>
  </si>
  <si>
    <t>C &amp; L Licensing
957 14th Ave                                 Longview, WA 98632-2316</t>
  </si>
  <si>
    <t>Office Contact Info:
Cindy Corl = 360-577-3972
Sarah Rader = 360-270-7723</t>
  </si>
  <si>
    <t xml:space="preserve">DOLC3727 </t>
  </si>
  <si>
    <t>Lynden Fair Market Licensing
8130 Guide Meridian                      Lynden, WA 98264-9421</t>
  </si>
  <si>
    <t xml:space="preserve">Building Owner: Ennens 1305 Old Fairhavien Parkway                       Bellingham WA 98225
Office Contact: Darlene Drost                360-354-8080 darlenedrost@themarketsllc.com </t>
  </si>
  <si>
    <t xml:space="preserve">DOLC2723 </t>
  </si>
  <si>
    <t>Tacoma License and Title
6718 W 19th St                            University Place, WA 98466-5527</t>
  </si>
  <si>
    <t>Building Owner Contact: College Center LLC, Sam = 253-839-6022
Office Contact: 253-212-1954 Jean Flynn (Owner) Tehara Bashore (Manager)</t>
  </si>
  <si>
    <t xml:space="preserve">DOLC3413 </t>
  </si>
  <si>
    <t>Hedden's Pharmacy Inc.
196 Sussex Ave W                            Tenino, WA 98589</t>
  </si>
  <si>
    <t>Building Ownert Info: Barbara Hedden 360-789-3351; barbhedden@gmail.com
Office Contact Info: Janet Hedden         360-264-2575 janet.heddensrx@gmail.com</t>
  </si>
  <si>
    <t xml:space="preserve">DOLC1741 </t>
  </si>
  <si>
    <t>Ballard Auto Licensing Agency
2232 NW Market St, STE 2 (2nd floor)       Seattle, WA 98107-4041</t>
  </si>
  <si>
    <t>Building Contact Info: JSH Properties,   Rich Imperatore 425-283-5466
Office contact: Sabrina Rhodes              206-214-7947 srhodes@vfs.dol.wa.gov</t>
  </si>
  <si>
    <t>DOLC3715</t>
  </si>
  <si>
    <t xml:space="preserve">Auto Licensing of Bellingham
1738 Iowa St                             Bellingham, WA 98229-4702 </t>
  </si>
  <si>
    <t>Building/Office contact Cale Reynolds 360-752-2253</t>
  </si>
  <si>
    <t>VE-VAN0606</t>
  </si>
  <si>
    <t>WSSB - Data center
2214 East 13th ST                      Vancouver, WA 98661-4120</t>
  </si>
  <si>
    <t>Site contact:Ed Lukowski 360-947-3333 ed.lukowski@wssb.wa.gov
Building contact:david.zilavy@wssb.wa.gov          360-947-3320</t>
  </si>
  <si>
    <t>Install in Data center per LCON</t>
  </si>
  <si>
    <t>1Gig</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</si>
  <si>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</si>
  <si>
    <t>WANAGG.B – ENC.CLD5K.A-2</t>
  </si>
  <si>
    <t>Westin: Daniel Manning damanning@equinix.com
408-219-4923
QDC: Christian Maclauchlan                          360-407-9072 christian.maclauchlan@watech.wa.gov</t>
  </si>
  <si>
    <t xml:space="preserve">SE2 MMR on 19th Floor of the Westin. 
WaTech will request cross-connect from the telco connection in the MMR to the WaTech enclosure.  DEMARC can only be extended by Equinix.
</t>
  </si>
  <si>
    <t xml:space="preserve">10G </t>
  </si>
  <si>
    <t>Point-to-point trunk from Westin to QDC.  If purchased, vendor must provide detailed geographical drawings of the path this circuit was designed over.  CTS will use this information for any future acquisitions to ensure physical path diversity. Path must take the shortest northerly/westerly route, avoiding Liberty Lake Exchange, NWAX, and Pittock as much as possible.  Handoff must be single mode.</t>
  </si>
  <si>
    <t>PE-SEA1709 / DSHS4025</t>
  </si>
  <si>
    <t>101 S King St,                                        Seattle, WA 98104-3115</t>
  </si>
  <si>
    <t>Ken-Dall Lock 360-890-6616;            Building contact: Building  Manager -       Jack Miller  (DCS)      206-341-7071</t>
  </si>
  <si>
    <t xml:space="preserve">Bldg 101, LAN Room.  Circuit handoff to be located no further than 10 feet of DSHS Router. This is to be the Primary circuit at this site. </t>
  </si>
  <si>
    <t>VE-SEA1709 / DSHS4025</t>
  </si>
  <si>
    <t>101 S King St,                                        Seattle WA 98104-3115</t>
  </si>
  <si>
    <t>Ken-Dall Lock 360-890-6616;            Building contact: Building  Manager -      Jack Miller  (DCS)      206-341-7071</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</si>
  <si>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***This is a redundant / diverse circuit for this site. Existing circuit is provided by StarTouch. Proposed solution must not utilize StarTouch.  
***Site contact must be called as this is an escort only site.</t>
  </si>
  <si>
    <t>PE-FKS0502 / DSHS6005</t>
  </si>
  <si>
    <t>421 5th Ave                                          Forks, WA 98331-9100</t>
  </si>
  <si>
    <t>Colleen Jergens 360-725-7370              Cell: 253-328-3749;                                    Building contact:   Robert Baker with Sandysunni,LLC                                           206-842-1949 or 206-838-9128 - rbajer@sociuslaw.com</t>
  </si>
  <si>
    <t xml:space="preserve">Bldg 421, LAN Room.  Circuit handoff to be located no further than 10 feet of DSHS Router. </t>
  </si>
  <si>
    <t xml:space="preserve">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
  </si>
  <si>
    <t>VE-FKS0502 / DSHS6005</t>
  </si>
  <si>
    <t>Colleen Jergens 360-725-7370                   Cell: 253-328-3749;                                    Building contact:   Robert Baker with Sandysunni,LLC                                          206-842-1949 or 206-838-9128 - rbajer@sociuslaw.com</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</si>
  <si>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
  </si>
  <si>
    <t xml:space="preserve">Westin SE2 at 2001 6th Ave, Suite 1202 
Seattle, WA 98121
to 
QDC at 2200 M. ST. NE, BLDG C
Quincy, WA 98848 -9807 </t>
  </si>
  <si>
    <t>Evaluation  Model for Solicitation Number N20-RFQ-035 Amendment 2</t>
  </si>
  <si>
    <t xml:space="preserve">Building owner requirement: Conduit Limitations. </t>
  </si>
  <si>
    <t>This is a redundant / diverse circuit for this site. Existing circuit is provided by StarTouch. Proposed solution must not utilize StarTouch.  ***Site contact must be called as this is an escort only site.***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</si>
</sst>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8"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
      <sz val="12"/>
      <color theme="2" tint="-0.499984740745262"/>
      <name val="Calibri"/>
      <family val="2"/>
      <scheme val="minor"/>
    </font>
    <font>
      <sz val="12"/>
      <color rgb="FF00B050"/>
      <name val="Calibri"/>
      <family val="2"/>
      <scheme val="minor"/>
    </font>
    <font>
      <sz val="12"/>
      <color rgb="FFFF0000"/>
      <name val="Calibri"/>
      <family val="2"/>
      <scheme val="minor"/>
    </font>
  </fonts>
  <fills count="44">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theme="6" tint="0.59999389629810485"/>
        <bgColor theme="0"/>
      </patternFill>
    </fill>
  </fills>
  <borders count="4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right/>
      <top style="hair">
        <color auto="1"/>
      </top>
      <bottom style="hair">
        <color auto="1"/>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66">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7" fontId="2" fillId="41" borderId="42" xfId="1" applyNumberFormat="1" applyFont="1" applyFill="1" applyBorder="1" applyAlignment="1">
      <alignment horizontal="left" vertical="top" wrapText="1"/>
    </xf>
    <xf numFmtId="7" fontId="2" fillId="2" borderId="42" xfId="1" applyNumberFormat="1"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8"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5" xfId="1" applyNumberFormat="1" applyFont="1" applyFill="1" applyBorder="1" applyAlignment="1">
      <alignment horizontal="left" vertical="top" wrapText="1"/>
    </xf>
    <xf numFmtId="164" fontId="5" fillId="42" borderId="33" xfId="1" applyNumberFormat="1" applyFont="1" applyFill="1" applyBorder="1" applyAlignment="1">
      <alignment horizontal="left" vertical="top" wrapText="1"/>
    </xf>
    <xf numFmtId="7" fontId="2" fillId="6" borderId="42" xfId="47" applyFill="1" applyBorder="1">
      <alignment horizontal="left" vertical="top" wrapText="1"/>
    </xf>
    <xf numFmtId="7" fontId="2" fillId="6" borderId="33" xfId="47" applyFill="1" applyBorder="1">
      <alignment horizontal="left" vertical="top" wrapText="1"/>
    </xf>
    <xf numFmtId="7" fontId="2" fillId="2" borderId="33" xfId="47" applyFill="1" applyBorder="1">
      <alignment horizontal="left" vertical="top" wrapText="1"/>
    </xf>
    <xf numFmtId="7" fontId="2" fillId="41" borderId="33" xfId="44" applyFill="1" applyBorder="1">
      <alignment horizontal="left" vertical="top" wrapText="1"/>
    </xf>
    <xf numFmtId="7" fontId="2" fillId="41" borderId="42" xfId="44" applyFill="1" applyBorder="1">
      <alignment horizontal="left" vertical="top" wrapText="1"/>
    </xf>
    <xf numFmtId="7" fontId="2" fillId="41" borderId="33" xfId="1" applyNumberFormat="1" applyFont="1" applyFill="1" applyBorder="1" applyAlignment="1">
      <alignment horizontal="left" vertical="top" wrapText="1"/>
    </xf>
    <xf numFmtId="7" fontId="2" fillId="43" borderId="42" xfId="1" applyNumberFormat="1" applyFont="1" applyFill="1" applyBorder="1" applyAlignment="1">
      <alignment horizontal="left" vertical="top" wrapText="1"/>
    </xf>
    <xf numFmtId="7" fontId="2" fillId="2" borderId="42" xfId="1" applyNumberFormat="1" applyFont="1" applyFill="1" applyBorder="1" applyAlignment="1">
      <alignment vertical="top" wrapText="1"/>
    </xf>
    <xf numFmtId="0" fontId="4" fillId="2" borderId="16" xfId="0" applyFont="1" applyFill="1" applyBorder="1" applyAlignment="1">
      <alignment horizontal="left" vertical="top" wrapText="1"/>
    </xf>
    <xf numFmtId="0" fontId="2" fillId="2" borderId="0" xfId="0" applyFont="1" applyFill="1" applyBorder="1" applyAlignment="1">
      <alignment horizontal="left" vertical="top" wrapText="1"/>
    </xf>
    <xf numFmtId="7" fontId="2" fillId="2" borderId="33" xfId="44" applyFill="1" applyBorder="1">
      <alignment horizontal="lef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9" xfId="0"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1" borderId="42" xfId="46" applyFill="1" applyBorder="1" applyAlignment="1">
      <alignment horizontal="left" vertical="top" wrapText="1"/>
    </xf>
    <xf numFmtId="7" fontId="2" fillId="41" borderId="42" xfId="46" applyFill="1" applyBorder="1" applyAlignment="1">
      <alignment vertical="top" wrapText="1"/>
    </xf>
    <xf numFmtId="7" fontId="2" fillId="2" borderId="42" xfId="45" applyFill="1" applyBorder="1" applyAlignment="1">
      <alignment vertical="top" wrapText="1"/>
    </xf>
    <xf numFmtId="7" fontId="2" fillId="2" borderId="33" xfId="45">
      <alignment horizontal="left" vertical="top" wrapText="1"/>
    </xf>
    <xf numFmtId="7" fontId="2" fillId="2" borderId="41" xfId="45" applyBorder="1">
      <alignment horizontal="left" vertical="top" wrapText="1"/>
    </xf>
    <xf numFmtId="7" fontId="2" fillId="2" borderId="1" xfId="45" applyBorder="1">
      <alignment horizontal="left" vertical="top" wrapText="1"/>
    </xf>
    <xf numFmtId="7" fontId="2" fillId="2" borderId="10" xfId="45" applyBorder="1">
      <alignment horizontal="left" vertical="top" wrapText="1"/>
    </xf>
    <xf numFmtId="0" fontId="2" fillId="36" borderId="9" xfId="41" applyFont="1" applyBorder="1" applyAlignment="1">
      <alignment horizontal="lef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 fillId="0" borderId="9" xfId="0" applyFont="1" applyFill="1" applyBorder="1" applyAlignment="1">
      <alignment horizontal="left" vertical="top" wrapText="1"/>
    </xf>
    <xf numFmtId="0" fontId="24" fillId="0" borderId="1"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5" xfId="0" applyFont="1" applyFill="1" applyBorder="1" applyAlignment="1">
      <alignment horizontal="left" vertical="top" wrapText="1"/>
    </xf>
    <xf numFmtId="0" fontId="2" fillId="0" borderId="20"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31" xfId="0" applyFont="1" applyFill="1" applyBorder="1" applyAlignment="1">
      <alignment horizontal="left" vertical="top" wrapText="1"/>
    </xf>
    <xf numFmtId="0" fontId="24" fillId="4" borderId="1" xfId="0" applyFont="1" applyFill="1" applyBorder="1" applyAlignment="1">
      <alignment horizontal="left" vertical="top" wrapText="1"/>
    </xf>
    <xf numFmtId="0" fontId="2" fillId="0" borderId="9" xfId="41"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4" borderId="9" xfId="41" applyFont="1" applyFill="1" applyBorder="1" applyAlignment="1">
      <alignment horizontal="left" vertical="top" wrapText="1"/>
    </xf>
    <xf numFmtId="0" fontId="2" fillId="4" borderId="1" xfId="41" applyFont="1" applyFill="1" applyBorder="1" applyAlignment="1">
      <alignment horizontal="left" vertical="top" wrapText="1"/>
    </xf>
    <xf numFmtId="0" fontId="2" fillId="4" borderId="5" xfId="41" applyFont="1" applyFill="1" applyBorder="1" applyAlignment="1">
      <alignment horizontal="left" vertical="top" wrapText="1"/>
    </xf>
    <xf numFmtId="0" fontId="2" fillId="4" borderId="20" xfId="41" applyFont="1" applyFill="1" applyBorder="1" applyAlignment="1">
      <alignment horizontal="left" vertical="top" wrapText="1"/>
    </xf>
    <xf numFmtId="0" fontId="2" fillId="4" borderId="10" xfId="41" applyFont="1" applyFill="1" applyBorder="1" applyAlignment="1">
      <alignment horizontal="left" vertical="top" wrapText="1"/>
    </xf>
    <xf numFmtId="0" fontId="24" fillId="4" borderId="9" xfId="0" applyFont="1" applyFill="1" applyBorder="1" applyAlignment="1">
      <alignment horizontal="left" vertical="top" wrapText="1"/>
    </xf>
    <xf numFmtId="7" fontId="2" fillId="39" borderId="36" xfId="47">
      <alignment horizontal="left" vertical="top" wrapText="1"/>
    </xf>
    <xf numFmtId="0" fontId="24" fillId="36" borderId="1" xfId="41" applyFont="1" applyBorder="1" applyAlignment="1">
      <alignment horizontal="left" vertical="top" wrapText="1"/>
    </xf>
    <xf numFmtId="7" fontId="2" fillId="39" borderId="43" xfId="47" applyBorder="1">
      <alignment horizontal="left" vertical="top" wrapText="1"/>
    </xf>
    <xf numFmtId="7" fontId="2" fillId="2" borderId="42" xfId="45" applyBorder="1">
      <alignment horizontal="left" vertical="top" wrapText="1"/>
    </xf>
    <xf numFmtId="0" fontId="2" fillId="0" borderId="9" xfId="2" applyNumberFormat="1" applyFont="1" applyFill="1" applyBorder="1" applyAlignment="1">
      <alignment horizontal="left" vertical="top" wrapText="1"/>
    </xf>
    <xf numFmtId="0" fontId="2" fillId="0" borderId="5" xfId="2" applyNumberFormat="1" applyFont="1" applyFill="1" applyBorder="1" applyAlignment="1">
      <alignment horizontal="left" vertical="top" wrapText="1"/>
    </xf>
    <xf numFmtId="7" fontId="2" fillId="0" borderId="5" xfId="1" applyNumberFormat="1" applyFont="1" applyFill="1" applyBorder="1" applyAlignment="1">
      <alignment horizontal="left" vertical="top" wrapText="1"/>
    </xf>
    <xf numFmtId="7" fontId="2" fillId="0" borderId="10" xfId="45" applyFill="1" applyBorder="1">
      <alignment horizontal="left" vertical="top" wrapText="1"/>
    </xf>
    <xf numFmtId="7" fontId="2" fillId="0" borderId="42" xfId="47" applyFill="1" applyBorder="1">
      <alignment horizontal="left" vertical="top" wrapText="1"/>
    </xf>
    <xf numFmtId="7" fontId="2" fillId="0" borderId="33" xfId="1" applyNumberFormat="1" applyFont="1" applyFill="1" applyBorder="1" applyAlignment="1">
      <alignment horizontal="left" vertical="top" wrapText="1"/>
    </xf>
    <xf numFmtId="7" fontId="2" fillId="43" borderId="33" xfId="44" applyFill="1" applyBorder="1">
      <alignment horizontal="left" vertical="top" wrapText="1"/>
    </xf>
    <xf numFmtId="7" fontId="2" fillId="0" borderId="42" xfId="1" applyNumberFormat="1" applyFont="1" applyFill="1" applyBorder="1" applyAlignment="1">
      <alignment horizontal="left" vertical="top" wrapText="1"/>
    </xf>
    <xf numFmtId="7" fontId="2" fillId="0" borderId="33" xfId="47" applyFill="1" applyBorder="1">
      <alignment horizontal="left" vertical="top" wrapText="1"/>
    </xf>
    <xf numFmtId="0" fontId="25" fillId="36" borderId="31" xfId="41" applyFont="1" applyBorder="1" applyAlignment="1">
      <alignment horizontal="left" vertical="top" wrapText="1"/>
    </xf>
    <xf numFmtId="0" fontId="26" fillId="0" borderId="31" xfId="41" applyFont="1" applyFill="1" applyBorder="1" applyAlignment="1">
      <alignment horizontal="left" vertical="top" wrapText="1"/>
    </xf>
    <xf numFmtId="0" fontId="26" fillId="41" borderId="31" xfId="0" applyFont="1" applyFill="1" applyBorder="1" applyAlignment="1">
      <alignment horizontal="left" vertical="top" wrapText="1"/>
    </xf>
    <xf numFmtId="0" fontId="27" fillId="4" borderId="31" xfId="0" applyFont="1" applyFill="1" applyBorder="1" applyAlignment="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6" xfId="0" applyFont="1" applyFill="1" applyBorder="1" applyAlignment="1">
      <alignment horizontal="left" vertical="top" wrapText="1"/>
    </xf>
    <xf numFmtId="0" fontId="3" fillId="3" borderId="8"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xf numFmtId="0" fontId="24" fillId="5" borderId="0" xfId="0" applyFont="1" applyFill="1" applyAlignment="1">
      <alignment horizontal="left" vertical="top" wrapText="1"/>
    </xf>
    <xf numFmtId="0" fontId="24" fillId="0" borderId="9" xfId="0" applyFont="1" applyFill="1" applyBorder="1" applyAlignment="1">
      <alignment horizontal="left" vertical="top" wrapText="1"/>
    </xf>
    <xf numFmtId="0" fontId="24" fillId="0" borderId="5" xfId="0" applyFont="1" applyFill="1" applyBorder="1" applyAlignment="1">
      <alignment horizontal="left" vertical="top" wrapText="1"/>
    </xf>
    <xf numFmtId="0" fontId="24" fillId="0" borderId="20" xfId="0" applyFont="1" applyFill="1" applyBorder="1" applyAlignment="1">
      <alignment horizontal="left" vertical="top" wrapText="1"/>
    </xf>
    <xf numFmtId="0" fontId="24" fillId="0" borderId="10" xfId="0" applyFont="1" applyFill="1" applyBorder="1" applyAlignment="1">
      <alignment horizontal="left" vertical="top" wrapText="1"/>
    </xf>
    <xf numFmtId="0" fontId="24" fillId="0" borderId="31" xfId="0" applyFont="1" applyFill="1" applyBorder="1" applyAlignment="1">
      <alignment horizontal="left" vertical="top" wrapText="1"/>
    </xf>
    <xf numFmtId="0" fontId="24" fillId="2" borderId="0" xfId="0" applyFont="1" applyFill="1" applyAlignment="1">
      <alignment horizontal="left" vertical="top" wrapText="1"/>
    </xf>
    <xf numFmtId="0" fontId="24" fillId="41" borderId="9" xfId="2" applyNumberFormat="1" applyFont="1" applyFill="1" applyBorder="1" applyAlignment="1">
      <alignment horizontal="left" vertical="top" wrapText="1"/>
    </xf>
    <xf numFmtId="0" fontId="24" fillId="41" borderId="5" xfId="2" applyNumberFormat="1" applyFont="1" applyFill="1" applyBorder="1" applyAlignment="1">
      <alignment horizontal="left" vertical="top" wrapText="1"/>
    </xf>
    <xf numFmtId="7" fontId="24" fillId="41" borderId="5" xfId="1" applyNumberFormat="1" applyFont="1" applyFill="1" applyBorder="1" applyAlignment="1">
      <alignment horizontal="left" vertical="top" wrapText="1"/>
    </xf>
    <xf numFmtId="7" fontId="24" fillId="6" borderId="5" xfId="1" applyNumberFormat="1" applyFont="1" applyFill="1" applyBorder="1" applyAlignment="1">
      <alignment horizontal="left" vertical="top" wrapText="1"/>
    </xf>
    <xf numFmtId="7" fontId="24" fillId="41" borderId="42" xfId="1" applyNumberFormat="1" applyFont="1" applyFill="1" applyBorder="1" applyAlignment="1">
      <alignment horizontal="left" vertical="top" wrapText="1"/>
    </xf>
    <xf numFmtId="7" fontId="24" fillId="41" borderId="33" xfId="44" applyFont="1" applyFill="1" applyBorder="1">
      <alignment horizontal="left" vertical="top" wrapText="1"/>
    </xf>
    <xf numFmtId="0" fontId="24" fillId="4" borderId="40" xfId="0" applyFont="1" applyFill="1" applyBorder="1" applyAlignment="1">
      <alignment horizontal="left" vertical="top" wrapText="1"/>
    </xf>
    <xf numFmtId="164" fontId="24" fillId="4" borderId="14" xfId="0" applyNumberFormat="1" applyFont="1" applyFill="1" applyBorder="1" applyAlignment="1">
      <alignment horizontal="left" vertical="top" wrapText="1"/>
    </xf>
    <xf numFmtId="0" fontId="24" fillId="4" borderId="14" xfId="0" applyNumberFormat="1" applyFont="1" applyFill="1" applyBorder="1" applyAlignment="1">
      <alignment horizontal="left" vertical="top" wrapText="1"/>
    </xf>
    <xf numFmtId="0" fontId="24" fillId="0" borderId="0" xfId="0" applyFont="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1">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2"/>
  <sheetViews>
    <sheetView tabSelected="1" topLeftCell="F21" zoomScaleNormal="100" workbookViewId="0">
      <selection activeCell="E19" sqref="E19"/>
    </sheetView>
  </sheetViews>
  <sheetFormatPr defaultColWidth="8.85546875" defaultRowHeight="15.75" x14ac:dyDescent="0.25"/>
  <cols>
    <col min="1" max="1" width="4.42578125" style="1" bestFit="1" customWidth="1"/>
    <col min="2" max="2" width="26.140625" style="2" customWidth="1"/>
    <col min="3" max="3" width="35.140625" style="2" customWidth="1"/>
    <col min="4" max="4" width="32.85546875" style="2" customWidth="1"/>
    <col min="5" max="5" width="42.42578125" style="2" customWidth="1"/>
    <col min="6" max="6" width="10.140625" style="2" customWidth="1"/>
    <col min="7" max="7" width="12.28515625" style="2" customWidth="1"/>
    <col min="8" max="8" width="13.28515625" style="2" customWidth="1"/>
    <col min="9" max="10" width="11.42578125" style="2" customWidth="1"/>
    <col min="11" max="11" width="51" style="2" customWidth="1"/>
    <col min="12" max="12" width="3.7109375" style="1" customWidth="1"/>
    <col min="13" max="14" width="21" style="3" customWidth="1"/>
    <col min="15" max="16" width="12.140625" style="4" customWidth="1"/>
    <col min="17" max="18" width="13" style="4" customWidth="1"/>
    <col min="19" max="19" width="9.42578125" style="38" customWidth="1"/>
    <col min="20" max="20" width="11.85546875" style="38" customWidth="1"/>
    <col min="21" max="21" width="9.42578125" style="2" customWidth="1"/>
    <col min="22" max="16384" width="8.85546875" style="2"/>
  </cols>
  <sheetData>
    <row r="1" spans="1:22" ht="26.45" customHeight="1" thickBot="1" x14ac:dyDescent="0.3">
      <c r="A1" s="139" t="s">
        <v>109</v>
      </c>
      <c r="B1" s="139"/>
      <c r="C1" s="139"/>
      <c r="D1" s="139"/>
      <c r="E1" s="139"/>
      <c r="F1" s="139"/>
      <c r="G1" s="139"/>
      <c r="H1" s="139"/>
      <c r="I1" s="139"/>
      <c r="J1" s="139"/>
      <c r="K1" s="139"/>
      <c r="S1" s="5"/>
      <c r="T1" s="5"/>
    </row>
    <row r="2" spans="1:22" ht="25.15" customHeight="1" thickBot="1" x14ac:dyDescent="0.3">
      <c r="A2" s="6"/>
      <c r="B2" s="7" t="s">
        <v>1</v>
      </c>
      <c r="C2" s="8"/>
      <c r="D2" s="8"/>
      <c r="E2" s="8"/>
      <c r="F2" s="8"/>
      <c r="G2" s="8"/>
      <c r="H2" s="8"/>
      <c r="I2" s="8"/>
      <c r="J2" s="8"/>
      <c r="K2" s="9"/>
      <c r="L2" s="10"/>
      <c r="M2" s="140" t="s">
        <v>30</v>
      </c>
      <c r="N2" s="141"/>
      <c r="O2" s="141"/>
      <c r="P2" s="141"/>
      <c r="Q2" s="72"/>
      <c r="R2" s="75"/>
      <c r="S2" s="11"/>
      <c r="T2" s="11"/>
    </row>
    <row r="3" spans="1:22" s="17" customFormat="1" ht="50.45" customHeight="1" thickBot="1" x14ac:dyDescent="0.3">
      <c r="A3" s="12"/>
      <c r="B3" s="13"/>
      <c r="C3" s="14"/>
      <c r="D3" s="14"/>
      <c r="E3" s="14"/>
      <c r="F3" s="14"/>
      <c r="G3" s="14"/>
      <c r="H3" s="14"/>
      <c r="I3" s="146" t="s">
        <v>15</v>
      </c>
      <c r="J3" s="147"/>
      <c r="K3" s="15"/>
      <c r="L3" s="16"/>
      <c r="M3" s="142"/>
      <c r="N3" s="143"/>
      <c r="O3" s="143"/>
      <c r="P3" s="143"/>
      <c r="Q3" s="144" t="s">
        <v>28</v>
      </c>
      <c r="R3" s="145"/>
      <c r="S3" s="148" t="s">
        <v>21</v>
      </c>
      <c r="T3" s="148"/>
      <c r="U3" s="148"/>
      <c r="V3" s="148"/>
    </row>
    <row r="4" spans="1:22" s="17" customFormat="1" ht="79.5" thickBot="1" x14ac:dyDescent="0.3">
      <c r="A4" s="12"/>
      <c r="B4" s="18" t="s">
        <v>3</v>
      </c>
      <c r="C4" s="19" t="s">
        <v>11</v>
      </c>
      <c r="D4" s="20" t="s">
        <v>2</v>
      </c>
      <c r="E4" s="20" t="s">
        <v>5</v>
      </c>
      <c r="F4" s="20" t="s">
        <v>4</v>
      </c>
      <c r="G4" s="21" t="s">
        <v>16</v>
      </c>
      <c r="H4" s="20" t="s">
        <v>14</v>
      </c>
      <c r="I4" s="22" t="s">
        <v>17</v>
      </c>
      <c r="J4" s="23" t="s">
        <v>20</v>
      </c>
      <c r="K4" s="23" t="s">
        <v>29</v>
      </c>
      <c r="L4" s="16"/>
      <c r="M4" s="24" t="s">
        <v>24</v>
      </c>
      <c r="N4" s="25" t="s">
        <v>27</v>
      </c>
      <c r="O4" s="26" t="s">
        <v>22</v>
      </c>
      <c r="P4" s="26" t="s">
        <v>23</v>
      </c>
      <c r="Q4" s="40" t="s">
        <v>25</v>
      </c>
      <c r="R4" s="41" t="s">
        <v>26</v>
      </c>
      <c r="S4" s="27" t="s">
        <v>18</v>
      </c>
      <c r="T4" s="27" t="s">
        <v>19</v>
      </c>
      <c r="U4" s="27" t="s">
        <v>17</v>
      </c>
      <c r="V4" s="27" t="s">
        <v>20</v>
      </c>
    </row>
    <row r="5" spans="1:22" ht="78.75" customHeight="1" thickTop="1" x14ac:dyDescent="0.25">
      <c r="A5" s="6">
        <v>1</v>
      </c>
      <c r="B5" s="50" t="s">
        <v>6</v>
      </c>
      <c r="C5" s="51" t="s">
        <v>7</v>
      </c>
      <c r="D5" s="51" t="s">
        <v>8</v>
      </c>
      <c r="E5" s="51" t="s">
        <v>0</v>
      </c>
      <c r="F5" s="51" t="s">
        <v>9</v>
      </c>
      <c r="G5" s="51">
        <v>120</v>
      </c>
      <c r="H5" s="52" t="s">
        <v>10</v>
      </c>
      <c r="I5" s="53">
        <v>10</v>
      </c>
      <c r="J5" s="54">
        <v>90</v>
      </c>
      <c r="K5" s="55" t="s">
        <v>13</v>
      </c>
      <c r="L5" s="10"/>
      <c r="M5" s="59">
        <v>20</v>
      </c>
      <c r="N5" s="60" t="s">
        <v>12</v>
      </c>
      <c r="O5" s="61">
        <v>500</v>
      </c>
      <c r="P5" s="61">
        <v>1000</v>
      </c>
      <c r="Q5" s="62">
        <v>1000</v>
      </c>
      <c r="R5" s="63">
        <v>1800</v>
      </c>
      <c r="S5" s="28">
        <f t="shared" ref="S5:S12" si="0">IF(ISBLANK(M5),G5,M5)</f>
        <v>20</v>
      </c>
      <c r="T5" s="29">
        <f t="shared" ref="T5" si="1">24*O5+P5</f>
        <v>13000</v>
      </c>
      <c r="U5" s="30">
        <f t="shared" ref="U5:U12" si="2">I5</f>
        <v>10</v>
      </c>
      <c r="V5" s="30">
        <f t="shared" ref="V5:V12" si="3">J5</f>
        <v>90</v>
      </c>
    </row>
    <row r="6" spans="1:22" ht="78.75" x14ac:dyDescent="0.25">
      <c r="A6" s="6">
        <v>2</v>
      </c>
      <c r="B6" s="116" t="s">
        <v>31</v>
      </c>
      <c r="C6" s="117" t="s">
        <v>32</v>
      </c>
      <c r="D6" s="117" t="s">
        <v>33</v>
      </c>
      <c r="E6" s="117" t="s">
        <v>34</v>
      </c>
      <c r="F6" s="117" t="s">
        <v>9</v>
      </c>
      <c r="G6" s="117">
        <v>120</v>
      </c>
      <c r="H6" s="118" t="s">
        <v>10</v>
      </c>
      <c r="I6" s="119">
        <v>5</v>
      </c>
      <c r="J6" s="120">
        <v>95</v>
      </c>
      <c r="K6" s="135"/>
      <c r="L6" s="10"/>
      <c r="M6" s="44"/>
      <c r="N6" s="95" t="s">
        <v>12</v>
      </c>
      <c r="O6" s="95">
        <v>1100</v>
      </c>
      <c r="P6" s="96">
        <v>3000</v>
      </c>
      <c r="Q6" s="94">
        <v>1300</v>
      </c>
      <c r="R6" s="93"/>
      <c r="S6" s="46">
        <f t="shared" si="0"/>
        <v>120</v>
      </c>
      <c r="T6" s="31">
        <f t="shared" ref="T6:T12" si="4">24*O6+P6</f>
        <v>29400</v>
      </c>
      <c r="U6" s="32">
        <f t="shared" si="2"/>
        <v>5</v>
      </c>
      <c r="V6" s="32">
        <f t="shared" si="3"/>
        <v>95</v>
      </c>
    </row>
    <row r="7" spans="1:22" ht="63" x14ac:dyDescent="0.25">
      <c r="A7" s="6">
        <v>3</v>
      </c>
      <c r="B7" s="103" t="s">
        <v>35</v>
      </c>
      <c r="C7" s="104" t="s">
        <v>54</v>
      </c>
      <c r="D7" s="104" t="s">
        <v>61</v>
      </c>
      <c r="E7" s="104" t="s">
        <v>34</v>
      </c>
      <c r="F7" s="105" t="s">
        <v>9</v>
      </c>
      <c r="G7" s="105">
        <v>120</v>
      </c>
      <c r="H7" s="106" t="s">
        <v>10</v>
      </c>
      <c r="I7" s="107">
        <v>5</v>
      </c>
      <c r="J7" s="108">
        <v>95</v>
      </c>
      <c r="K7" s="109"/>
      <c r="L7" s="10"/>
      <c r="M7" s="56"/>
      <c r="N7" s="57"/>
      <c r="O7" s="58"/>
      <c r="P7" s="58">
        <v>0</v>
      </c>
      <c r="Q7" s="64"/>
      <c r="R7" s="65"/>
      <c r="S7" s="47">
        <f t="shared" si="0"/>
        <v>120</v>
      </c>
      <c r="T7" s="31">
        <f t="shared" si="4"/>
        <v>0</v>
      </c>
      <c r="U7" s="32">
        <f t="shared" si="2"/>
        <v>5</v>
      </c>
      <c r="V7" s="32">
        <f t="shared" si="3"/>
        <v>95</v>
      </c>
    </row>
    <row r="8" spans="1:22" ht="63" x14ac:dyDescent="0.25">
      <c r="A8" s="6">
        <v>4</v>
      </c>
      <c r="B8" s="121" t="s">
        <v>36</v>
      </c>
      <c r="C8" s="110" t="s">
        <v>37</v>
      </c>
      <c r="D8" s="34" t="s">
        <v>62</v>
      </c>
      <c r="E8" s="34" t="s">
        <v>38</v>
      </c>
      <c r="F8" s="34" t="s">
        <v>39</v>
      </c>
      <c r="G8" s="34">
        <v>250</v>
      </c>
      <c r="H8" s="35" t="s">
        <v>40</v>
      </c>
      <c r="I8" s="39">
        <v>10</v>
      </c>
      <c r="J8" s="36">
        <v>90</v>
      </c>
      <c r="K8" s="37"/>
      <c r="L8" s="10"/>
      <c r="M8" s="44"/>
      <c r="N8" s="42"/>
      <c r="O8" s="43"/>
      <c r="P8" s="96">
        <v>0</v>
      </c>
      <c r="Q8" s="125"/>
      <c r="R8" s="124" t="s">
        <v>53</v>
      </c>
      <c r="S8" s="37">
        <f t="shared" si="0"/>
        <v>250</v>
      </c>
      <c r="T8" s="31">
        <f t="shared" si="4"/>
        <v>0</v>
      </c>
      <c r="U8" s="32">
        <f t="shared" si="2"/>
        <v>10</v>
      </c>
      <c r="V8" s="32">
        <f t="shared" si="3"/>
        <v>90</v>
      </c>
    </row>
    <row r="9" spans="1:22" s="165" customFormat="1" ht="59.25" customHeight="1" x14ac:dyDescent="0.25">
      <c r="A9" s="149">
        <v>5</v>
      </c>
      <c r="B9" s="150" t="s">
        <v>41</v>
      </c>
      <c r="C9" s="104" t="s">
        <v>56</v>
      </c>
      <c r="D9" s="104" t="s">
        <v>42</v>
      </c>
      <c r="E9" s="104" t="s">
        <v>34</v>
      </c>
      <c r="F9" s="104" t="s">
        <v>9</v>
      </c>
      <c r="G9" s="104">
        <v>120</v>
      </c>
      <c r="H9" s="151" t="s">
        <v>10</v>
      </c>
      <c r="I9" s="152">
        <v>5</v>
      </c>
      <c r="J9" s="153">
        <v>95</v>
      </c>
      <c r="K9" s="154"/>
      <c r="L9" s="155"/>
      <c r="M9" s="156"/>
      <c r="N9" s="157" t="s">
        <v>12</v>
      </c>
      <c r="O9" s="158">
        <v>650</v>
      </c>
      <c r="P9" s="159">
        <v>2000</v>
      </c>
      <c r="Q9" s="160">
        <v>1275</v>
      </c>
      <c r="R9" s="161"/>
      <c r="S9" s="162">
        <f t="shared" si="0"/>
        <v>120</v>
      </c>
      <c r="T9" s="163">
        <f t="shared" si="4"/>
        <v>17600</v>
      </c>
      <c r="U9" s="164">
        <f t="shared" si="2"/>
        <v>5</v>
      </c>
      <c r="V9" s="164">
        <f t="shared" si="3"/>
        <v>95</v>
      </c>
    </row>
    <row r="10" spans="1:22" ht="96" customHeight="1" x14ac:dyDescent="0.25">
      <c r="A10" s="6">
        <v>6</v>
      </c>
      <c r="B10" s="97" t="s">
        <v>43</v>
      </c>
      <c r="C10" s="123" t="s">
        <v>57</v>
      </c>
      <c r="D10" s="98" t="s">
        <v>58</v>
      </c>
      <c r="E10" s="98" t="s">
        <v>44</v>
      </c>
      <c r="F10" s="98" t="s">
        <v>9</v>
      </c>
      <c r="G10" s="98">
        <v>120</v>
      </c>
      <c r="H10" s="99" t="s">
        <v>45</v>
      </c>
      <c r="I10" s="100">
        <v>5</v>
      </c>
      <c r="J10" s="101">
        <v>95</v>
      </c>
      <c r="K10" s="102" t="s">
        <v>46</v>
      </c>
      <c r="L10" s="10"/>
      <c r="M10" s="44"/>
      <c r="N10" s="42"/>
      <c r="O10" s="43"/>
      <c r="P10" s="96">
        <v>0</v>
      </c>
      <c r="Q10" s="122" t="s">
        <v>53</v>
      </c>
      <c r="R10" s="93"/>
      <c r="S10" s="46">
        <f t="shared" si="0"/>
        <v>120</v>
      </c>
      <c r="T10" s="31">
        <f t="shared" si="4"/>
        <v>0</v>
      </c>
      <c r="U10" s="32">
        <f t="shared" si="2"/>
        <v>5</v>
      </c>
      <c r="V10" s="32">
        <f t="shared" si="3"/>
        <v>95</v>
      </c>
    </row>
    <row r="11" spans="1:22" ht="126" x14ac:dyDescent="0.25">
      <c r="A11" s="6">
        <v>7</v>
      </c>
      <c r="B11" s="111" t="s">
        <v>47</v>
      </c>
      <c r="C11" s="112" t="s">
        <v>48</v>
      </c>
      <c r="D11" s="112" t="s">
        <v>49</v>
      </c>
      <c r="E11" s="112" t="s">
        <v>60</v>
      </c>
      <c r="F11" s="112" t="s">
        <v>9</v>
      </c>
      <c r="G11" s="112">
        <v>250</v>
      </c>
      <c r="H11" s="113" t="s">
        <v>10</v>
      </c>
      <c r="I11" s="114">
        <v>5</v>
      </c>
      <c r="J11" s="115">
        <v>95</v>
      </c>
      <c r="K11" s="136"/>
      <c r="L11" s="10"/>
      <c r="M11" s="82"/>
      <c r="N11" s="83" t="s">
        <v>12</v>
      </c>
      <c r="O11" s="84">
        <v>650</v>
      </c>
      <c r="P11" s="58">
        <v>3000</v>
      </c>
      <c r="Q11" s="68">
        <v>1275</v>
      </c>
      <c r="R11" s="67"/>
      <c r="S11" s="46">
        <f t="shared" si="0"/>
        <v>250</v>
      </c>
      <c r="T11" s="31">
        <f t="shared" si="4"/>
        <v>18600</v>
      </c>
      <c r="U11" s="32">
        <f t="shared" si="2"/>
        <v>5</v>
      </c>
      <c r="V11" s="32">
        <f t="shared" si="3"/>
        <v>95</v>
      </c>
    </row>
    <row r="12" spans="1:22" ht="47.25" x14ac:dyDescent="0.25">
      <c r="A12" s="6">
        <v>8</v>
      </c>
      <c r="B12" s="33" t="s">
        <v>50</v>
      </c>
      <c r="C12" s="34" t="s">
        <v>55</v>
      </c>
      <c r="D12" s="34" t="s">
        <v>59</v>
      </c>
      <c r="E12" s="34" t="s">
        <v>51</v>
      </c>
      <c r="F12" s="34" t="s">
        <v>39</v>
      </c>
      <c r="G12" s="34">
        <v>250</v>
      </c>
      <c r="H12" s="35" t="s">
        <v>45</v>
      </c>
      <c r="I12" s="39">
        <v>5</v>
      </c>
      <c r="J12" s="36">
        <v>95</v>
      </c>
      <c r="K12" s="37" t="s">
        <v>52</v>
      </c>
      <c r="L12" s="10"/>
      <c r="M12" s="44"/>
      <c r="N12" s="42"/>
      <c r="O12" s="43"/>
      <c r="P12" s="96">
        <v>0</v>
      </c>
      <c r="Q12" s="122" t="s">
        <v>53</v>
      </c>
      <c r="R12" s="66"/>
      <c r="S12" s="46">
        <f t="shared" si="0"/>
        <v>250</v>
      </c>
      <c r="T12" s="31">
        <f t="shared" si="4"/>
        <v>0</v>
      </c>
      <c r="U12" s="32">
        <f t="shared" si="2"/>
        <v>5</v>
      </c>
      <c r="V12" s="32">
        <f t="shared" si="3"/>
        <v>95</v>
      </c>
    </row>
    <row r="13" spans="1:22" ht="47.25" x14ac:dyDescent="0.25">
      <c r="A13" s="6">
        <v>9</v>
      </c>
      <c r="B13" s="76" t="s">
        <v>63</v>
      </c>
      <c r="C13" s="77" t="s">
        <v>64</v>
      </c>
      <c r="D13" s="77" t="s">
        <v>65</v>
      </c>
      <c r="E13" s="77" t="s">
        <v>34</v>
      </c>
      <c r="F13" s="77" t="s">
        <v>9</v>
      </c>
      <c r="G13" s="77">
        <v>150</v>
      </c>
      <c r="H13" s="78" t="s">
        <v>10</v>
      </c>
      <c r="I13" s="79">
        <v>5</v>
      </c>
      <c r="J13" s="80">
        <v>95</v>
      </c>
      <c r="K13" s="137"/>
      <c r="L13" s="10"/>
      <c r="M13" s="82"/>
      <c r="N13" s="83" t="s">
        <v>12</v>
      </c>
      <c r="O13" s="84">
        <v>850</v>
      </c>
      <c r="P13" s="58">
        <v>2000</v>
      </c>
      <c r="Q13" s="48">
        <v>1275</v>
      </c>
      <c r="R13" s="67"/>
      <c r="S13" s="46">
        <v>150</v>
      </c>
      <c r="T13" s="31">
        <v>0</v>
      </c>
      <c r="U13" s="32">
        <v>5</v>
      </c>
      <c r="V13" s="32">
        <v>95</v>
      </c>
    </row>
    <row r="14" spans="1:22" ht="115.5" customHeight="1" x14ac:dyDescent="0.25">
      <c r="A14" s="6">
        <v>10</v>
      </c>
      <c r="B14" s="33" t="s">
        <v>66</v>
      </c>
      <c r="C14" s="34" t="s">
        <v>67</v>
      </c>
      <c r="D14" s="34" t="s">
        <v>68</v>
      </c>
      <c r="E14" s="34" t="s">
        <v>34</v>
      </c>
      <c r="F14" s="34" t="s">
        <v>9</v>
      </c>
      <c r="G14" s="34">
        <v>150</v>
      </c>
      <c r="H14" s="35" t="s">
        <v>10</v>
      </c>
      <c r="I14" s="39">
        <v>5</v>
      </c>
      <c r="J14" s="36">
        <v>95</v>
      </c>
      <c r="K14" s="37"/>
      <c r="L14" s="10"/>
      <c r="M14" s="44"/>
      <c r="N14" s="42" t="s">
        <v>12</v>
      </c>
      <c r="O14" s="43">
        <v>850</v>
      </c>
      <c r="P14" s="96">
        <v>5000</v>
      </c>
      <c r="Q14" s="49">
        <v>1100</v>
      </c>
      <c r="R14" s="66"/>
      <c r="S14" s="46">
        <v>150</v>
      </c>
      <c r="T14" s="31">
        <v>0</v>
      </c>
      <c r="U14" s="32">
        <v>5</v>
      </c>
      <c r="V14" s="32">
        <v>95</v>
      </c>
    </row>
    <row r="15" spans="1:22" ht="78.75" x14ac:dyDescent="0.25">
      <c r="A15" s="6">
        <v>11</v>
      </c>
      <c r="B15" s="85" t="s">
        <v>69</v>
      </c>
      <c r="C15" s="86" t="s">
        <v>70</v>
      </c>
      <c r="D15" s="77" t="s">
        <v>71</v>
      </c>
      <c r="E15" s="86" t="s">
        <v>34</v>
      </c>
      <c r="F15" s="86" t="s">
        <v>9</v>
      </c>
      <c r="G15" s="86">
        <v>150</v>
      </c>
      <c r="H15" s="87" t="s">
        <v>10</v>
      </c>
      <c r="I15" s="88">
        <v>5</v>
      </c>
      <c r="J15" s="89">
        <v>95</v>
      </c>
      <c r="K15" s="137"/>
      <c r="L15" s="10"/>
      <c r="M15" s="82"/>
      <c r="N15" s="83" t="s">
        <v>12</v>
      </c>
      <c r="O15" s="84">
        <v>750</v>
      </c>
      <c r="P15" s="58">
        <v>2000</v>
      </c>
      <c r="Q15" s="68">
        <v>1275</v>
      </c>
      <c r="R15" s="69"/>
      <c r="S15" s="46">
        <v>150</v>
      </c>
      <c r="T15" s="31">
        <v>0</v>
      </c>
      <c r="U15" s="32">
        <v>5</v>
      </c>
      <c r="V15" s="32">
        <v>95</v>
      </c>
    </row>
    <row r="16" spans="1:22" ht="94.5" x14ac:dyDescent="0.25">
      <c r="A16" s="6">
        <v>12</v>
      </c>
      <c r="B16" s="33" t="s">
        <v>72</v>
      </c>
      <c r="C16" s="34" t="s">
        <v>73</v>
      </c>
      <c r="D16" s="34" t="s">
        <v>74</v>
      </c>
      <c r="E16" s="34" t="s">
        <v>34</v>
      </c>
      <c r="F16" s="34" t="s">
        <v>9</v>
      </c>
      <c r="G16" s="34">
        <v>150</v>
      </c>
      <c r="H16" s="35" t="s">
        <v>10</v>
      </c>
      <c r="I16" s="39">
        <v>5</v>
      </c>
      <c r="J16" s="36">
        <v>95</v>
      </c>
      <c r="K16" s="37" t="s">
        <v>110</v>
      </c>
      <c r="L16" s="10"/>
      <c r="M16" s="44"/>
      <c r="N16" s="42"/>
      <c r="O16" s="43"/>
      <c r="P16" s="96">
        <v>0</v>
      </c>
      <c r="Q16" s="49"/>
      <c r="R16" s="66"/>
      <c r="S16" s="46">
        <v>150</v>
      </c>
      <c r="T16" s="31">
        <v>0</v>
      </c>
      <c r="U16" s="32">
        <v>5</v>
      </c>
      <c r="V16" s="32">
        <v>95</v>
      </c>
    </row>
    <row r="17" spans="1:22" ht="94.5" x14ac:dyDescent="0.25">
      <c r="A17" s="6">
        <v>13</v>
      </c>
      <c r="B17" s="85" t="s">
        <v>75</v>
      </c>
      <c r="C17" s="77" t="s">
        <v>76</v>
      </c>
      <c r="D17" s="77" t="s">
        <v>77</v>
      </c>
      <c r="E17" s="77" t="s">
        <v>34</v>
      </c>
      <c r="F17" s="77" t="s">
        <v>39</v>
      </c>
      <c r="G17" s="77">
        <v>150</v>
      </c>
      <c r="H17" s="78" t="s">
        <v>10</v>
      </c>
      <c r="I17" s="79">
        <v>5</v>
      </c>
      <c r="J17" s="80">
        <v>95</v>
      </c>
      <c r="K17" s="137"/>
      <c r="L17" s="10"/>
      <c r="M17" s="82"/>
      <c r="N17" s="83" t="s">
        <v>12</v>
      </c>
      <c r="O17" s="84">
        <v>850</v>
      </c>
      <c r="P17" s="58">
        <v>2000</v>
      </c>
      <c r="Q17" s="48">
        <v>1275</v>
      </c>
      <c r="R17" s="69"/>
      <c r="S17" s="46">
        <v>150</v>
      </c>
      <c r="T17" s="31">
        <v>0</v>
      </c>
      <c r="U17" s="32">
        <v>5</v>
      </c>
      <c r="V17" s="32">
        <v>95</v>
      </c>
    </row>
    <row r="18" spans="1:22" ht="47.25" x14ac:dyDescent="0.25">
      <c r="A18" s="6">
        <v>14</v>
      </c>
      <c r="B18" s="33" t="s">
        <v>78</v>
      </c>
      <c r="C18" s="34" t="s">
        <v>79</v>
      </c>
      <c r="D18" s="34" t="s">
        <v>80</v>
      </c>
      <c r="E18" s="34" t="s">
        <v>34</v>
      </c>
      <c r="F18" s="34" t="s">
        <v>9</v>
      </c>
      <c r="G18" s="34">
        <v>150</v>
      </c>
      <c r="H18" s="35" t="s">
        <v>10</v>
      </c>
      <c r="I18" s="39">
        <v>5</v>
      </c>
      <c r="J18" s="36">
        <v>95</v>
      </c>
      <c r="K18" s="138"/>
      <c r="L18" s="10"/>
      <c r="M18" s="44"/>
      <c r="N18" s="42"/>
      <c r="O18" s="43"/>
      <c r="P18" s="43">
        <v>0</v>
      </c>
      <c r="Q18" s="49"/>
      <c r="R18" s="74"/>
      <c r="S18" s="46">
        <v>150</v>
      </c>
      <c r="T18" s="31">
        <v>0</v>
      </c>
      <c r="U18" s="32">
        <v>5</v>
      </c>
      <c r="V18" s="32">
        <v>95</v>
      </c>
    </row>
    <row r="19" spans="1:22" ht="231.75" customHeight="1" x14ac:dyDescent="0.25">
      <c r="A19" s="6">
        <v>15</v>
      </c>
      <c r="B19" s="103" t="s">
        <v>81</v>
      </c>
      <c r="C19" s="105" t="s">
        <v>82</v>
      </c>
      <c r="D19" s="105" t="s">
        <v>83</v>
      </c>
      <c r="E19" s="105" t="s">
        <v>84</v>
      </c>
      <c r="F19" s="105" t="s">
        <v>39</v>
      </c>
      <c r="G19" s="105">
        <v>150</v>
      </c>
      <c r="H19" s="106" t="s">
        <v>85</v>
      </c>
      <c r="I19" s="107">
        <v>5</v>
      </c>
      <c r="J19" s="108">
        <v>95</v>
      </c>
      <c r="K19" s="109" t="s">
        <v>86</v>
      </c>
      <c r="L19" s="10"/>
      <c r="M19" s="126"/>
      <c r="N19" s="127"/>
      <c r="O19" s="128"/>
      <c r="P19" s="129">
        <v>0</v>
      </c>
      <c r="Q19" s="130"/>
      <c r="R19" s="131" t="s">
        <v>53</v>
      </c>
      <c r="S19" s="46">
        <v>150</v>
      </c>
      <c r="T19" s="31">
        <v>0</v>
      </c>
      <c r="U19" s="32">
        <v>5</v>
      </c>
      <c r="V19" s="32">
        <v>95</v>
      </c>
    </row>
    <row r="20" spans="1:22" ht="141.75" x14ac:dyDescent="0.25">
      <c r="A20" s="6">
        <v>16</v>
      </c>
      <c r="B20" s="33" t="s">
        <v>87</v>
      </c>
      <c r="C20" s="34" t="s">
        <v>108</v>
      </c>
      <c r="D20" s="34" t="s">
        <v>88</v>
      </c>
      <c r="E20" s="34" t="s">
        <v>89</v>
      </c>
      <c r="F20" s="34" t="s">
        <v>39</v>
      </c>
      <c r="G20" s="34">
        <v>150</v>
      </c>
      <c r="H20" s="35" t="s">
        <v>90</v>
      </c>
      <c r="I20" s="39">
        <v>5</v>
      </c>
      <c r="J20" s="36">
        <v>95</v>
      </c>
      <c r="K20" s="37" t="s">
        <v>91</v>
      </c>
      <c r="L20" s="10"/>
      <c r="M20" s="44"/>
      <c r="N20" s="42" t="s">
        <v>12</v>
      </c>
      <c r="O20" s="43">
        <v>2700</v>
      </c>
      <c r="P20" s="43">
        <v>2000</v>
      </c>
      <c r="Q20" s="70"/>
      <c r="R20" s="132">
        <v>1600</v>
      </c>
      <c r="S20" s="46">
        <v>150</v>
      </c>
      <c r="T20" s="31">
        <v>0</v>
      </c>
      <c r="U20" s="32">
        <v>5</v>
      </c>
      <c r="V20" s="32">
        <v>95</v>
      </c>
    </row>
    <row r="21" spans="1:22" ht="63" x14ac:dyDescent="0.25">
      <c r="A21" s="6">
        <v>17</v>
      </c>
      <c r="B21" s="103" t="s">
        <v>92</v>
      </c>
      <c r="C21" s="105" t="s">
        <v>93</v>
      </c>
      <c r="D21" s="105" t="s">
        <v>94</v>
      </c>
      <c r="E21" s="105" t="s">
        <v>95</v>
      </c>
      <c r="F21" s="105" t="s">
        <v>39</v>
      </c>
      <c r="G21" s="105">
        <v>250</v>
      </c>
      <c r="H21" s="106" t="s">
        <v>45</v>
      </c>
      <c r="I21" s="107">
        <v>5</v>
      </c>
      <c r="J21" s="108">
        <v>95</v>
      </c>
      <c r="K21" s="109" t="s">
        <v>111</v>
      </c>
      <c r="L21" s="10"/>
      <c r="M21" s="126"/>
      <c r="N21" s="127" t="s">
        <v>12</v>
      </c>
      <c r="O21" s="128">
        <v>1250</v>
      </c>
      <c r="P21" s="129">
        <v>2000</v>
      </c>
      <c r="Q21" s="133" t="s">
        <v>53</v>
      </c>
      <c r="R21" s="134">
        <v>2600</v>
      </c>
      <c r="S21" s="46">
        <v>250</v>
      </c>
      <c r="T21" s="31">
        <v>0</v>
      </c>
      <c r="U21" s="32">
        <v>5</v>
      </c>
      <c r="V21" s="32">
        <v>95</v>
      </c>
    </row>
    <row r="22" spans="1:22" ht="283.5" x14ac:dyDescent="0.25">
      <c r="A22" s="6">
        <v>18</v>
      </c>
      <c r="B22" s="33" t="s">
        <v>96</v>
      </c>
      <c r="C22" s="34" t="s">
        <v>97</v>
      </c>
      <c r="D22" s="34" t="s">
        <v>98</v>
      </c>
      <c r="E22" s="34" t="s">
        <v>95</v>
      </c>
      <c r="F22" s="34" t="s">
        <v>39</v>
      </c>
      <c r="G22" s="34">
        <v>250</v>
      </c>
      <c r="H22" s="35" t="s">
        <v>45</v>
      </c>
      <c r="I22" s="39">
        <v>5</v>
      </c>
      <c r="J22" s="36">
        <v>95</v>
      </c>
      <c r="K22" s="37" t="s">
        <v>99</v>
      </c>
      <c r="L22" s="10"/>
      <c r="M22" s="44"/>
      <c r="N22" s="42"/>
      <c r="O22" s="43"/>
      <c r="P22" s="43">
        <v>0</v>
      </c>
      <c r="Q22" s="49" t="s">
        <v>53</v>
      </c>
      <c r="R22" s="74"/>
      <c r="S22" s="46">
        <v>250</v>
      </c>
      <c r="T22" s="31">
        <v>0</v>
      </c>
      <c r="U22" s="32">
        <v>5</v>
      </c>
      <c r="V22" s="32">
        <v>95</v>
      </c>
    </row>
    <row r="23" spans="1:22" ht="110.25" x14ac:dyDescent="0.25">
      <c r="A23" s="6">
        <v>19</v>
      </c>
      <c r="B23" s="103" t="s">
        <v>100</v>
      </c>
      <c r="C23" s="105" t="s">
        <v>101</v>
      </c>
      <c r="D23" s="105" t="s">
        <v>102</v>
      </c>
      <c r="E23" s="105" t="s">
        <v>103</v>
      </c>
      <c r="F23" s="105" t="s">
        <v>39</v>
      </c>
      <c r="G23" s="105">
        <v>250</v>
      </c>
      <c r="H23" s="106" t="s">
        <v>45</v>
      </c>
      <c r="I23" s="107">
        <v>5</v>
      </c>
      <c r="J23" s="108">
        <v>95</v>
      </c>
      <c r="K23" s="109" t="s">
        <v>104</v>
      </c>
      <c r="L23" s="10"/>
      <c r="M23" s="126"/>
      <c r="N23" s="127"/>
      <c r="O23" s="128"/>
      <c r="P23" s="129">
        <v>0</v>
      </c>
      <c r="Q23" s="133" t="s">
        <v>53</v>
      </c>
      <c r="R23" s="131"/>
      <c r="S23" s="47">
        <v>250</v>
      </c>
      <c r="T23" s="31">
        <v>0</v>
      </c>
      <c r="U23" s="32">
        <v>5</v>
      </c>
      <c r="V23" s="32">
        <v>95</v>
      </c>
    </row>
    <row r="24" spans="1:22" ht="315" x14ac:dyDescent="0.25">
      <c r="A24" s="6">
        <v>20</v>
      </c>
      <c r="B24" s="33" t="s">
        <v>105</v>
      </c>
      <c r="C24" s="34" t="s">
        <v>101</v>
      </c>
      <c r="D24" s="34" t="s">
        <v>106</v>
      </c>
      <c r="E24" s="34" t="s">
        <v>103</v>
      </c>
      <c r="F24" s="34" t="s">
        <v>39</v>
      </c>
      <c r="G24" s="34">
        <v>250</v>
      </c>
      <c r="H24" s="35" t="s">
        <v>45</v>
      </c>
      <c r="I24" s="39">
        <v>5</v>
      </c>
      <c r="J24" s="36">
        <v>95</v>
      </c>
      <c r="K24" s="37" t="s">
        <v>107</v>
      </c>
      <c r="L24" s="10"/>
      <c r="M24" s="44"/>
      <c r="N24" s="42"/>
      <c r="O24" s="43"/>
      <c r="P24" s="43">
        <v>0</v>
      </c>
      <c r="Q24" s="49" t="s">
        <v>53</v>
      </c>
      <c r="R24" s="74"/>
      <c r="S24" s="46">
        <v>250</v>
      </c>
      <c r="T24" s="31">
        <v>0</v>
      </c>
      <c r="U24" s="32">
        <v>5</v>
      </c>
      <c r="V24" s="32">
        <v>95</v>
      </c>
    </row>
    <row r="25" spans="1:22" ht="40.15" customHeight="1" x14ac:dyDescent="0.25">
      <c r="A25" s="6"/>
      <c r="B25" s="76"/>
      <c r="C25" s="77"/>
      <c r="D25" s="77"/>
      <c r="E25" s="77"/>
      <c r="F25" s="77"/>
      <c r="G25" s="77"/>
      <c r="H25" s="78"/>
      <c r="I25" s="79"/>
      <c r="J25" s="80"/>
      <c r="K25" s="81"/>
      <c r="L25" s="45"/>
      <c r="M25" s="82"/>
      <c r="N25" s="83"/>
      <c r="O25" s="84"/>
      <c r="P25" s="58"/>
      <c r="Q25" s="90"/>
      <c r="R25" s="67"/>
      <c r="S25" s="46"/>
      <c r="T25" s="31"/>
      <c r="U25" s="32"/>
      <c r="V25" s="32"/>
    </row>
    <row r="26" spans="1:22" ht="40.15" customHeight="1" x14ac:dyDescent="0.25">
      <c r="A26" s="6"/>
      <c r="B26" s="33"/>
      <c r="C26" s="34"/>
      <c r="D26" s="34"/>
      <c r="E26" s="34"/>
      <c r="F26" s="34"/>
      <c r="G26" s="34"/>
      <c r="H26" s="35"/>
      <c r="I26" s="39"/>
      <c r="J26" s="36"/>
      <c r="K26" s="37"/>
      <c r="L26" s="45"/>
      <c r="M26" s="44"/>
      <c r="N26" s="42"/>
      <c r="O26" s="43"/>
      <c r="P26" s="96"/>
      <c r="Q26" s="71"/>
      <c r="R26" s="66"/>
      <c r="S26" s="46"/>
      <c r="T26" s="31"/>
      <c r="U26" s="32"/>
      <c r="V26" s="32"/>
    </row>
    <row r="27" spans="1:22" ht="40.15" customHeight="1" x14ac:dyDescent="0.25">
      <c r="A27" s="6"/>
      <c r="B27" s="85"/>
      <c r="C27" s="86"/>
      <c r="D27" s="77"/>
      <c r="E27" s="86"/>
      <c r="F27" s="86"/>
      <c r="G27" s="86"/>
      <c r="H27" s="87"/>
      <c r="I27" s="88"/>
      <c r="J27" s="89"/>
      <c r="K27" s="81"/>
      <c r="L27" s="45"/>
      <c r="M27" s="82"/>
      <c r="N27" s="83"/>
      <c r="O27" s="84"/>
      <c r="P27" s="58"/>
      <c r="Q27" s="91"/>
      <c r="R27" s="67"/>
      <c r="S27" s="46"/>
      <c r="T27" s="31"/>
      <c r="U27" s="32"/>
      <c r="V27" s="32"/>
    </row>
    <row r="28" spans="1:22" ht="40.15" customHeight="1" x14ac:dyDescent="0.25">
      <c r="A28" s="6"/>
      <c r="B28" s="33"/>
      <c r="C28" s="34"/>
      <c r="D28" s="34"/>
      <c r="E28" s="34"/>
      <c r="F28" s="34"/>
      <c r="G28" s="34"/>
      <c r="H28" s="35"/>
      <c r="I28" s="39"/>
      <c r="J28" s="36"/>
      <c r="K28" s="37"/>
      <c r="L28" s="45"/>
      <c r="M28" s="44"/>
      <c r="N28" s="42"/>
      <c r="O28" s="43"/>
      <c r="P28" s="96"/>
      <c r="Q28" s="92"/>
      <c r="R28" s="66"/>
      <c r="S28" s="46"/>
      <c r="T28" s="31"/>
      <c r="U28" s="32"/>
      <c r="V28" s="32"/>
    </row>
    <row r="29" spans="1:22" ht="40.15" customHeight="1" x14ac:dyDescent="0.25">
      <c r="A29" s="6"/>
      <c r="B29" s="76"/>
      <c r="C29" s="77"/>
      <c r="D29" s="77"/>
      <c r="E29" s="77"/>
      <c r="F29" s="77"/>
      <c r="G29" s="77"/>
      <c r="H29" s="78"/>
      <c r="I29" s="79"/>
      <c r="J29" s="80"/>
      <c r="K29" s="81"/>
      <c r="L29" s="45"/>
      <c r="M29" s="82"/>
      <c r="N29" s="83"/>
      <c r="O29" s="84"/>
      <c r="P29" s="58"/>
      <c r="Q29" s="91"/>
      <c r="R29" s="67"/>
      <c r="S29" s="46"/>
      <c r="T29" s="31"/>
      <c r="U29" s="32"/>
      <c r="V29" s="32"/>
    </row>
    <row r="30" spans="1:22" ht="40.15" customHeight="1" x14ac:dyDescent="0.25">
      <c r="A30" s="6"/>
      <c r="B30" s="33"/>
      <c r="C30" s="34"/>
      <c r="D30" s="34"/>
      <c r="E30" s="34"/>
      <c r="F30" s="34"/>
      <c r="G30" s="34"/>
      <c r="H30" s="35"/>
      <c r="I30" s="39"/>
      <c r="J30" s="36"/>
      <c r="K30" s="37"/>
      <c r="L30" s="73"/>
      <c r="M30" s="44"/>
      <c r="N30" s="42"/>
      <c r="O30" s="43"/>
      <c r="P30" s="96"/>
      <c r="Q30" s="92"/>
      <c r="R30" s="74"/>
      <c r="S30" s="46"/>
      <c r="T30" s="31"/>
      <c r="U30" s="32"/>
      <c r="V30" s="32"/>
    </row>
    <row r="31" spans="1:22" x14ac:dyDescent="0.25">
      <c r="S31" s="1"/>
      <c r="T31" s="1"/>
    </row>
    <row r="32" spans="1:22" x14ac:dyDescent="0.25">
      <c r="S32" s="1"/>
      <c r="T32" s="1"/>
    </row>
    <row r="33" spans="19:20" x14ac:dyDescent="0.25">
      <c r="S33" s="1"/>
      <c r="T33" s="1"/>
    </row>
    <row r="34" spans="19:20" x14ac:dyDescent="0.25">
      <c r="S34" s="1"/>
      <c r="T34" s="1"/>
    </row>
    <row r="35" spans="19:20" x14ac:dyDescent="0.25">
      <c r="S35" s="1"/>
      <c r="T35" s="1"/>
    </row>
    <row r="36" spans="19:20" x14ac:dyDescent="0.25">
      <c r="S36" s="1"/>
      <c r="T36" s="1"/>
    </row>
    <row r="37" spans="19:20" x14ac:dyDescent="0.25">
      <c r="S37" s="1"/>
      <c r="T37" s="1"/>
    </row>
    <row r="38" spans="19:20" x14ac:dyDescent="0.25">
      <c r="S38" s="1"/>
      <c r="T38" s="1"/>
    </row>
    <row r="39" spans="19:20" x14ac:dyDescent="0.25">
      <c r="S39" s="1"/>
      <c r="T39" s="1"/>
    </row>
    <row r="40" spans="19:20" x14ac:dyDescent="0.25">
      <c r="S40" s="1"/>
      <c r="T40" s="1"/>
    </row>
    <row r="41" spans="19:20" x14ac:dyDescent="0.25">
      <c r="S41" s="1"/>
      <c r="T41" s="1"/>
    </row>
    <row r="42" spans="19:20" x14ac:dyDescent="0.25">
      <c r="S42" s="1"/>
      <c r="T42" s="1"/>
    </row>
    <row r="43" spans="19:20" x14ac:dyDescent="0.25">
      <c r="S43" s="1"/>
      <c r="T43" s="1"/>
    </row>
    <row r="44" spans="19:20" x14ac:dyDescent="0.25">
      <c r="S44" s="1"/>
      <c r="T44" s="1"/>
    </row>
    <row r="45" spans="19:20" x14ac:dyDescent="0.25">
      <c r="S45" s="1"/>
      <c r="T45" s="1"/>
    </row>
    <row r="46" spans="19:20" x14ac:dyDescent="0.25">
      <c r="S46" s="1"/>
      <c r="T46" s="1"/>
    </row>
    <row r="47" spans="19:20" x14ac:dyDescent="0.25">
      <c r="S47" s="1"/>
      <c r="T47" s="1"/>
    </row>
    <row r="48" spans="19:20"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sheetData>
  <sortState xmlns:xlrd2="http://schemas.microsoft.com/office/spreadsheetml/2017/richdata2" ref="B6:AE31">
    <sortCondition ref="B6"/>
  </sortState>
  <mergeCells count="5">
    <mergeCell ref="A1:K1"/>
    <mergeCell ref="M2:P3"/>
    <mergeCell ref="Q3:R3"/>
    <mergeCell ref="I3:J3"/>
    <mergeCell ref="S3:V3"/>
  </mergeCells>
  <conditionalFormatting sqref="S5:S30">
    <cfRule type="expression" dxfId="0" priority="271">
      <formula>M5&gt;G5</formula>
    </cfRule>
    <cfRule type="expression" priority="272">
      <formula>$M$5&gt;$G$5</formula>
    </cfRule>
  </conditionalFormatting>
  <dataValidations count="3">
    <dataValidation type="list" allowBlank="1" showInputMessage="1" showErrorMessage="1" sqref="F6:F30" xr:uid="{00000000-0002-0000-0000-000000000000}">
      <formula1>"YES, NO"</formula1>
    </dataValidation>
    <dataValidation type="decimal" showInputMessage="1" showErrorMessage="1" sqref="P6:P30"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0" ma:contentTypeDescription="Create a new document." ma:contentTypeScope="" ma:versionID="6f5ede15dd1cdf809e9e45b21bfac3f5">
  <xsd:schema xmlns:xsd="http://www.w3.org/2001/XMLSchema" xmlns:xs="http://www.w3.org/2001/XMLSchema" xmlns:p="http://schemas.microsoft.com/office/2006/metadata/properties" xmlns:ns1="http://schemas.microsoft.com/sharepoint/v3" xmlns:ns3="7d544bdc-a7fa-4516-973e-3ad2926cbdd1" targetNamespace="http://schemas.microsoft.com/office/2006/metadata/properties" ma:root="true" ma:fieldsID="48533a0317d9b8deee645e0e79da12b0" ns1:_="" ns3:_="">
    <xsd:import namespace="http://schemas.microsoft.com/sharepoint/v3"/>
    <xsd:import namespace="7d544bdc-a7fa-4516-973e-3ad2926cbdd1"/>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64BDE26-4DBB-405B-B50A-7EDBB6E217F1}">
  <ds:schemaRefs>
    <ds:schemaRef ds:uri="http://schemas.microsoft.com/sharepoint/v3"/>
    <ds:schemaRef ds:uri="http://www.w3.org/XML/1998/namespace"/>
    <ds:schemaRef ds:uri="7d544bdc-a7fa-4516-973e-3ad2926cbdd1"/>
    <ds:schemaRef ds:uri="http://schemas.microsoft.com/office/2006/documentManagement/types"/>
    <ds:schemaRef ds:uri="http://purl.org/dc/elements/1.1/"/>
    <ds:schemaRef ds:uri="http://schemas.openxmlformats.org/package/2006/metadata/core-properties"/>
    <ds:schemaRef ds:uri="http://schemas.microsoft.com/office/infopath/2007/PartnerControls"/>
    <ds:schemaRef ds:uri="http://schemas.microsoft.com/office/2006/metadata/properties"/>
    <ds:schemaRef ds:uri="http://purl.org/dc/dcmitype/"/>
    <ds:schemaRef ds:uri="http://purl.org/dc/terms/"/>
  </ds:schemaRefs>
</ds:datastoreItem>
</file>

<file path=customXml/itemProps2.xml><?xml version="1.0" encoding="utf-8"?>
<ds:datastoreItem xmlns:ds="http://schemas.openxmlformats.org/officeDocument/2006/customXml" ds:itemID="{FD82EDF4-40F0-4D0E-BB41-41B499004693}">
  <ds:schemaRefs>
    <ds:schemaRef ds:uri="http://schemas.microsoft.com/sharepoint/v3/contenttype/forms"/>
  </ds:schemaRefs>
</ds:datastoreItem>
</file>

<file path=customXml/itemProps3.xml><?xml version="1.0" encoding="utf-8"?>
<ds:datastoreItem xmlns:ds="http://schemas.openxmlformats.org/officeDocument/2006/customXml" ds:itemID="{0784E46F-294F-418C-B113-01B2C44D6F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Jane Muxen-McCullough</cp:lastModifiedBy>
  <cp:lastPrinted>2019-03-13T19:29:04Z</cp:lastPrinted>
  <dcterms:created xsi:type="dcterms:W3CDTF">2017-01-24T17:19:42Z</dcterms:created>
  <dcterms:modified xsi:type="dcterms:W3CDTF">2020-02-12T21:08:31Z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y fmtid="{D5CDD505-2E9C-101B-9397-08002B2CF9AE}" pid="11" name="ContentTypeId">
    <vt:lpwstr>0x010100454F47B9D28BD2458024E1586F6F82DC</vt:lpwstr>
  </property>
</Properties>
</file>