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0C0669AC-A2C6-497F-A9F4-2BA08D271B48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<sst xmlns="http://schemas.openxmlformats.org/spreadsheetml/2006/main" count="165" uniqueCount="97">
  <si>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</si>
  <si>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</si>
  <si>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</si>
  <si>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</si>
  <si>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</si>
  <si>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</si>
  <si>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</si>
  <si>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</si>
  <si>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</si>
  <si>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</si>
  <si>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</si>
  <si>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</si>
  <si>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</si>
  <si>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</si>
  <si>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</si>
  <si>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</si>
  <si>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</si>
  <si>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</si>
  <si>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</si>
  <si>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</si>
  <si>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</si>
  <si>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</si>
  <si>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</si>
  <si>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</si>
  <si>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</si>
  <si>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</si>
  <si>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</si>
  <si>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</si>
  <si>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</si>
  <si>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</si>
  <si>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</si>
  <si>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</si>
  <si>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</si>
  <si>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</si>
  <si>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</si>
  <si>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</si>
  <si>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</si>
  <si>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</si>
  <si>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</si>
  <si>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</si>
  <si>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</si>
  <si>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</si>
  <si>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</si>
  <si>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</si>
  <si>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</si>
  <si>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</si>
  <si>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</si>
  <si>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</si>
  <si>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</si>
  <si>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</si>
  <si>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</si>
  <si>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</si>
  <si>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</si>
  <si>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</si>
  <si>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</si>
  <si>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</si>
  <si>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</si>
  <si>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</si>
  <si>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</si>
  <si>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</si>
  <si>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</si>
  <si>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</si>
  <si>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</si>
  <si>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</si>
  <si>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</si>
  <si>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</si>
  <si>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</si>
  <si>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</si>
  <si>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</si>
  <si>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</si>
  <si>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</si>
  <si>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</si>
  <si>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Department of Commerce 
2600 Martin Way E 
Olympia, WA 98506-4974</t>
  </si>
  <si>
    <t>Tony Farmer
360-725-2689
tony.farmer@commerce.wa.gov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</si>
  <si>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</si>
  <si>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</si>
  <si>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</si>
  <si>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</si>
  <si>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</si>
  <si>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</si>
  <si>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</si>
  <si>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</si>
  <si>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</si>
  <si>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</si>
  <si>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</si>
  <si>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</si>
  <si>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</si>
  <si>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</si>
  <si>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</si>
  <si>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</si>
  <si>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 xml:space="preserve">WSDA0601  </t>
  </si>
  <si>
    <t xml:space="preserve">VE-PTO1803 </t>
  </si>
  <si>
    <t xml:space="preserve">DSHS4045  </t>
  </si>
  <si>
    <t xml:space="preserve">DOCSEAA  </t>
  </si>
  <si>
    <t xml:space="preserve">DOLC1720  </t>
  </si>
  <si>
    <t xml:space="preserve">PE-OLY3405 / COMDDC  </t>
  </si>
  <si>
    <t xml:space="preserve">VE-OLY3405 / COMDDC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</si>
</sst>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1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33" xfId="44" applyFont="1" applyFill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0" fontId="24" fillId="41" borderId="9" xfId="2" applyNumberFormat="1" applyFont="1" applyFill="1" applyBorder="1" applyAlignment="1">
      <alignment horizontal="left" vertical="top" wrapText="1"/>
    </xf>
    <xf numFmtId="0" fontId="24" fillId="41" borderId="5" xfId="2" applyNumberFormat="1" applyFont="1" applyFill="1" applyBorder="1" applyAlignment="1">
      <alignment horizontal="left" vertical="top" wrapText="1"/>
    </xf>
    <xf numFmtId="7" fontId="24" fillId="41" borderId="5" xfId="1" applyNumberFormat="1" applyFont="1" applyFill="1" applyBorder="1" applyAlignment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4" fillId="40" borderId="42" xfId="44" applyFont="1" applyBorder="1">
      <alignment horizontal="left" vertical="top" wrapText="1"/>
    </xf>
    <xf numFmtId="7" fontId="24" fillId="41" borderId="33" xfId="44" applyFont="1" applyFill="1" applyBorder="1">
      <alignment horizontal="left" vertical="top" wrapText="1"/>
    </xf>
    <xf numFmtId="0" fontId="24" fillId="4" borderId="40" xfId="0" applyFont="1" applyFill="1" applyBorder="1" applyAlignment="1">
      <alignment horizontal="left" vertical="top" wrapText="1"/>
    </xf>
    <xf numFmtId="164" fontId="24" fillId="4" borderId="14" xfId="0" applyNumberFormat="1" applyFont="1" applyFill="1" applyBorder="1" applyAlignment="1">
      <alignment horizontal="left" vertical="top" wrapText="1"/>
    </xf>
    <xf numFmtId="0" fontId="24" fillId="4" borderId="14" xfId="0" applyNumberFormat="1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zoomScaleNormal="100" workbookViewId="0">
      <selection sqref="A1:K1"/>
    </sheetView>
  </sheetViews>
  <sheetFormatPr defaultColWidth="8.88671875" defaultRowHeight="15.6" x14ac:dyDescent="0.3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51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37" customWidth="1"/>
    <col min="20" max="20" width="11.88671875" style="37" customWidth="1"/>
    <col min="21" max="21" width="9.44140625" style="2" customWidth="1"/>
    <col min="22" max="16384" width="8.88671875" style="2"/>
  </cols>
  <sheetData>
    <row r="1" spans="1:22" ht="26.4" customHeight="1" thickBot="1" x14ac:dyDescent="0.35">
      <c r="A1" s="194" t="s">
        <v>68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S1" s="5"/>
      <c r="T1" s="5"/>
    </row>
    <row r="2" spans="1:22" ht="25.2" customHeight="1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5" t="s">
        <v>30</v>
      </c>
      <c r="N2" s="196"/>
      <c r="O2" s="196"/>
      <c r="P2" s="196"/>
      <c r="Q2" s="63"/>
      <c r="R2" s="66"/>
      <c r="S2" s="11"/>
      <c r="T2" s="11"/>
    </row>
    <row r="3" spans="1:22" s="17" customFormat="1" ht="50.4" customHeight="1" thickBot="1" x14ac:dyDescent="0.35">
      <c r="A3" s="12"/>
      <c r="B3" s="13"/>
      <c r="C3" s="14"/>
      <c r="D3" s="14"/>
      <c r="E3" s="14"/>
      <c r="F3" s="14"/>
      <c r="G3" s="14"/>
      <c r="H3" s="14"/>
      <c r="I3" s="201" t="s">
        <v>15</v>
      </c>
      <c r="J3" s="202"/>
      <c r="K3" s="15"/>
      <c r="L3" s="16"/>
      <c r="M3" s="197"/>
      <c r="N3" s="198"/>
      <c r="O3" s="198"/>
      <c r="P3" s="198"/>
      <c r="Q3" s="199" t="s">
        <v>28</v>
      </c>
      <c r="R3" s="200"/>
      <c r="S3" s="203" t="s">
        <v>21</v>
      </c>
      <c r="T3" s="203"/>
      <c r="U3" s="203"/>
      <c r="V3" s="203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2">
        <v>1800</v>
      </c>
      <c r="S5" s="121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6.8" x14ac:dyDescent="0.3">
      <c r="A6" s="6">
        <v>2</v>
      </c>
      <c r="B6" s="71" t="s">
        <v>92</v>
      </c>
      <c r="C6" s="72" t="s">
        <v>31</v>
      </c>
      <c r="D6" s="72" t="s">
        <v>32</v>
      </c>
      <c r="E6" s="72" t="s">
        <v>33</v>
      </c>
      <c r="F6" s="72" t="s">
        <v>34</v>
      </c>
      <c r="G6" s="72">
        <v>150</v>
      </c>
      <c r="H6" s="73" t="s">
        <v>35</v>
      </c>
      <c r="I6" s="74">
        <v>5</v>
      </c>
      <c r="J6" s="75">
        <v>95</v>
      </c>
      <c r="K6" s="76"/>
      <c r="L6" s="10"/>
      <c r="M6" s="91">
        <v>140</v>
      </c>
      <c r="N6" s="70" t="s">
        <v>12</v>
      </c>
      <c r="O6" s="70">
        <v>995</v>
      </c>
      <c r="P6" s="94">
        <v>2100</v>
      </c>
      <c r="Q6" s="95" t="s">
        <v>54</v>
      </c>
      <c r="R6" s="123">
        <v>2520.2782499999998</v>
      </c>
      <c r="S6" s="45">
        <f t="shared" si="0"/>
        <v>140</v>
      </c>
      <c r="T6" s="30">
        <f t="shared" ref="T6:T15" si="4">24*O6+P6</f>
        <v>25980</v>
      </c>
      <c r="U6" s="31">
        <f t="shared" si="2"/>
        <v>5</v>
      </c>
      <c r="V6" s="31">
        <f t="shared" si="3"/>
        <v>95</v>
      </c>
    </row>
    <row r="7" spans="1:22" ht="46.8" x14ac:dyDescent="0.3">
      <c r="A7" s="6">
        <v>3</v>
      </c>
      <c r="B7" s="77" t="s">
        <v>90</v>
      </c>
      <c r="C7" s="78" t="s">
        <v>55</v>
      </c>
      <c r="D7" s="78" t="s">
        <v>36</v>
      </c>
      <c r="E7" s="78" t="s">
        <v>37</v>
      </c>
      <c r="F7" s="79" t="s">
        <v>34</v>
      </c>
      <c r="G7" s="79">
        <v>150</v>
      </c>
      <c r="H7" s="80" t="s">
        <v>35</v>
      </c>
      <c r="I7" s="81">
        <v>5</v>
      </c>
      <c r="J7" s="82">
        <v>95</v>
      </c>
      <c r="K7" s="83"/>
      <c r="L7" s="10"/>
      <c r="M7" s="54"/>
      <c r="N7" s="55"/>
      <c r="O7" s="56"/>
      <c r="P7" s="56">
        <v>0</v>
      </c>
      <c r="Q7" s="96" t="s">
        <v>54</v>
      </c>
      <c r="R7" s="61"/>
      <c r="S7" s="46">
        <f t="shared" si="0"/>
        <v>150</v>
      </c>
      <c r="T7" s="30">
        <f t="shared" si="4"/>
        <v>0</v>
      </c>
      <c r="U7" s="31">
        <f t="shared" si="2"/>
        <v>5</v>
      </c>
      <c r="V7" s="31">
        <f t="shared" si="3"/>
        <v>95</v>
      </c>
    </row>
    <row r="8" spans="1:22" ht="78" x14ac:dyDescent="0.3">
      <c r="A8" s="6">
        <v>4</v>
      </c>
      <c r="B8" s="32" t="s">
        <v>38</v>
      </c>
      <c r="C8" s="84" t="s">
        <v>64</v>
      </c>
      <c r="D8" s="84" t="s">
        <v>39</v>
      </c>
      <c r="E8" s="84" t="s">
        <v>40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36"/>
      <c r="L8" s="10"/>
      <c r="M8" s="43">
        <v>140</v>
      </c>
      <c r="N8" s="41" t="s">
        <v>12</v>
      </c>
      <c r="O8" s="42">
        <v>574.61424999999997</v>
      </c>
      <c r="P8" s="94">
        <v>4650</v>
      </c>
      <c r="Q8" s="47">
        <v>829.13424999999995</v>
      </c>
      <c r="R8" s="62">
        <v>2236.0642499999999</v>
      </c>
      <c r="S8" s="45">
        <f t="shared" si="0"/>
        <v>140</v>
      </c>
      <c r="T8" s="30">
        <f t="shared" si="4"/>
        <v>18440.741999999998</v>
      </c>
      <c r="U8" s="31">
        <f t="shared" si="2"/>
        <v>10</v>
      </c>
      <c r="V8" s="31">
        <f t="shared" si="3"/>
        <v>90</v>
      </c>
    </row>
    <row r="9" spans="1:22" ht="31.2" x14ac:dyDescent="0.3">
      <c r="A9" s="6">
        <v>5</v>
      </c>
      <c r="B9" s="77" t="s">
        <v>41</v>
      </c>
      <c r="C9" s="78" t="s">
        <v>65</v>
      </c>
      <c r="D9" s="78" t="s">
        <v>62</v>
      </c>
      <c r="E9" s="78" t="s">
        <v>42</v>
      </c>
      <c r="F9" s="79" t="s">
        <v>9</v>
      </c>
      <c r="G9" s="79">
        <v>150</v>
      </c>
      <c r="H9" s="80" t="s">
        <v>35</v>
      </c>
      <c r="I9" s="81">
        <v>5</v>
      </c>
      <c r="J9" s="82">
        <v>95</v>
      </c>
      <c r="K9" s="83"/>
      <c r="L9" s="10"/>
      <c r="M9" s="67">
        <v>140</v>
      </c>
      <c r="N9" s="68" t="s">
        <v>12</v>
      </c>
      <c r="O9" s="156">
        <v>1205.2582500000001</v>
      </c>
      <c r="P9" s="142">
        <v>250</v>
      </c>
      <c r="Q9" s="192" t="s">
        <v>54</v>
      </c>
      <c r="R9" s="193">
        <v>3015.1782499999999</v>
      </c>
      <c r="S9" s="137">
        <f t="shared" si="0"/>
        <v>140</v>
      </c>
      <c r="T9" s="126">
        <f t="shared" si="4"/>
        <v>29176.198000000004</v>
      </c>
      <c r="U9" s="127">
        <f t="shared" si="2"/>
        <v>5</v>
      </c>
      <c r="V9" s="127">
        <f t="shared" si="3"/>
        <v>95</v>
      </c>
    </row>
    <row r="10" spans="1:22" ht="211.95" customHeight="1" x14ac:dyDescent="0.3">
      <c r="A10" s="6">
        <v>6</v>
      </c>
      <c r="B10" s="32" t="s">
        <v>91</v>
      </c>
      <c r="C10" s="84" t="s">
        <v>66</v>
      </c>
      <c r="D10" s="84" t="s">
        <v>62</v>
      </c>
      <c r="E10" s="84" t="s">
        <v>42</v>
      </c>
      <c r="F10" s="33" t="s">
        <v>9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63</v>
      </c>
      <c r="L10" s="10"/>
      <c r="M10" s="43">
        <v>140</v>
      </c>
      <c r="N10" s="41" t="s">
        <v>12</v>
      </c>
      <c r="O10" s="42">
        <v>1168.49425</v>
      </c>
      <c r="P10" s="94">
        <v>2100</v>
      </c>
      <c r="Q10" s="95" t="s">
        <v>54</v>
      </c>
      <c r="R10" s="65">
        <v>2520.2782499999998</v>
      </c>
      <c r="S10" s="45">
        <f t="shared" ref="S10" si="5">IF(ISBLANK(M10),G10,M10)</f>
        <v>140</v>
      </c>
      <c r="T10" s="30">
        <f t="shared" ref="T10" si="6">24*O10+P10</f>
        <v>30143.862000000001</v>
      </c>
      <c r="U10" s="31">
        <f t="shared" ref="U10" si="7">I10</f>
        <v>5</v>
      </c>
      <c r="V10" s="31">
        <f t="shared" ref="V10" si="8">J10</f>
        <v>95</v>
      </c>
    </row>
    <row r="11" spans="1:22" ht="249.6" x14ac:dyDescent="0.3">
      <c r="A11" s="6">
        <v>7</v>
      </c>
      <c r="B11" s="85" t="s">
        <v>43</v>
      </c>
      <c r="C11" s="86" t="s">
        <v>44</v>
      </c>
      <c r="D11" s="86" t="s">
        <v>45</v>
      </c>
      <c r="E11" s="86" t="s">
        <v>46</v>
      </c>
      <c r="F11" s="86" t="s">
        <v>9</v>
      </c>
      <c r="G11" s="86">
        <v>150</v>
      </c>
      <c r="H11" s="87" t="s">
        <v>67</v>
      </c>
      <c r="I11" s="88">
        <v>5</v>
      </c>
      <c r="J11" s="89">
        <v>95</v>
      </c>
      <c r="K11" s="90" t="s">
        <v>61</v>
      </c>
      <c r="L11" s="10"/>
      <c r="M11" s="107"/>
      <c r="N11" s="108"/>
      <c r="O11" s="109"/>
      <c r="P11" s="120">
        <v>0</v>
      </c>
      <c r="Q11" s="113"/>
      <c r="R11" s="93" t="s">
        <v>54</v>
      </c>
      <c r="S11" s="45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40.200000000000003" customHeight="1" x14ac:dyDescent="0.3">
      <c r="A12" s="6">
        <v>8</v>
      </c>
      <c r="B12" s="97" t="s">
        <v>47</v>
      </c>
      <c r="C12" s="98" t="s">
        <v>44</v>
      </c>
      <c r="D12" s="98" t="s">
        <v>45</v>
      </c>
      <c r="E12" s="98" t="s">
        <v>46</v>
      </c>
      <c r="F12" s="98" t="s">
        <v>9</v>
      </c>
      <c r="G12" s="98">
        <v>150</v>
      </c>
      <c r="H12" s="99" t="s">
        <v>67</v>
      </c>
      <c r="I12" s="100">
        <v>5</v>
      </c>
      <c r="J12" s="101">
        <v>95</v>
      </c>
      <c r="K12" s="102"/>
      <c r="L12" s="10"/>
      <c r="M12" s="43"/>
      <c r="N12" s="41"/>
      <c r="O12" s="42"/>
      <c r="P12" s="42">
        <v>0</v>
      </c>
      <c r="Q12" s="117"/>
      <c r="R12" s="92" t="s">
        <v>54</v>
      </c>
      <c r="S12" s="45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46.8" x14ac:dyDescent="0.3">
      <c r="A13" s="6">
        <v>9</v>
      </c>
      <c r="B13" s="77" t="s">
        <v>48</v>
      </c>
      <c r="C13" s="78" t="s">
        <v>49</v>
      </c>
      <c r="D13" s="79" t="s">
        <v>50</v>
      </c>
      <c r="E13" s="79" t="s">
        <v>51</v>
      </c>
      <c r="F13" s="79" t="s">
        <v>34</v>
      </c>
      <c r="G13" s="79">
        <v>150</v>
      </c>
      <c r="H13" s="80" t="s">
        <v>10</v>
      </c>
      <c r="I13" s="81">
        <v>5</v>
      </c>
      <c r="J13" s="82">
        <v>95</v>
      </c>
      <c r="K13" s="83"/>
      <c r="L13" s="10"/>
      <c r="M13" s="107">
        <v>140</v>
      </c>
      <c r="N13" s="108" t="s">
        <v>12</v>
      </c>
      <c r="O13" s="109">
        <v>745.70824999999991</v>
      </c>
      <c r="P13" s="120">
        <v>950</v>
      </c>
      <c r="Q13" s="110">
        <v>1459.7782499999998</v>
      </c>
      <c r="R13" s="114">
        <v>3015.1782499999999</v>
      </c>
      <c r="S13" s="45">
        <f t="shared" si="0"/>
        <v>140</v>
      </c>
      <c r="T13" s="30">
        <f t="shared" si="4"/>
        <v>18846.998</v>
      </c>
      <c r="U13" s="31">
        <f t="shared" si="2"/>
        <v>5</v>
      </c>
      <c r="V13" s="31">
        <f t="shared" si="3"/>
        <v>95</v>
      </c>
    </row>
    <row r="14" spans="1:22" ht="46.8" x14ac:dyDescent="0.3">
      <c r="A14" s="6">
        <v>10</v>
      </c>
      <c r="B14" s="32" t="s">
        <v>53</v>
      </c>
      <c r="C14" s="33" t="s">
        <v>56</v>
      </c>
      <c r="D14" s="33" t="s">
        <v>50</v>
      </c>
      <c r="E14" s="33" t="s">
        <v>52</v>
      </c>
      <c r="F14" s="33" t="s">
        <v>34</v>
      </c>
      <c r="G14" s="33">
        <v>150</v>
      </c>
      <c r="H14" s="34" t="s">
        <v>10</v>
      </c>
      <c r="I14" s="38">
        <v>5</v>
      </c>
      <c r="J14" s="35">
        <v>95</v>
      </c>
      <c r="K14" s="36"/>
      <c r="L14" s="10"/>
      <c r="M14" s="43">
        <v>140</v>
      </c>
      <c r="N14" s="41" t="s">
        <v>12</v>
      </c>
      <c r="O14" s="135">
        <v>1205.2582500000001</v>
      </c>
      <c r="P14" s="135">
        <v>250</v>
      </c>
      <c r="Q14" s="139">
        <v>1417.35825</v>
      </c>
      <c r="R14" s="191">
        <v>3932.8642499999996</v>
      </c>
      <c r="S14" s="137">
        <f t="shared" si="0"/>
        <v>140</v>
      </c>
      <c r="T14" s="126">
        <f t="shared" si="4"/>
        <v>29176.198000000004</v>
      </c>
      <c r="U14" s="127">
        <f t="shared" si="2"/>
        <v>5</v>
      </c>
      <c r="V14" s="127">
        <f t="shared" si="3"/>
        <v>95</v>
      </c>
    </row>
    <row r="15" spans="1:22" ht="109.2" x14ac:dyDescent="0.3">
      <c r="A15" s="6">
        <v>11</v>
      </c>
      <c r="B15" s="77" t="s">
        <v>93</v>
      </c>
      <c r="C15" s="79" t="s">
        <v>57</v>
      </c>
      <c r="D15" s="79" t="s">
        <v>60</v>
      </c>
      <c r="E15" s="79" t="s">
        <v>58</v>
      </c>
      <c r="F15" s="79" t="s">
        <v>59</v>
      </c>
      <c r="G15" s="79">
        <v>150</v>
      </c>
      <c r="H15" s="80" t="s">
        <v>35</v>
      </c>
      <c r="I15" s="81">
        <v>5</v>
      </c>
      <c r="J15" s="82">
        <v>95</v>
      </c>
      <c r="K15" s="83"/>
      <c r="L15" s="10"/>
      <c r="M15" s="107"/>
      <c r="N15" s="108"/>
      <c r="O15" s="109"/>
      <c r="P15" s="120">
        <v>0</v>
      </c>
      <c r="Q15" s="96" t="s">
        <v>54</v>
      </c>
      <c r="R15" s="114"/>
      <c r="S15" s="45">
        <f t="shared" si="0"/>
        <v>150</v>
      </c>
      <c r="T15" s="30">
        <f t="shared" si="4"/>
        <v>0</v>
      </c>
      <c r="U15" s="31">
        <f t="shared" si="2"/>
        <v>5</v>
      </c>
      <c r="V15" s="31">
        <f t="shared" si="3"/>
        <v>95</v>
      </c>
    </row>
    <row r="16" spans="1:22" ht="171.6" x14ac:dyDescent="0.3">
      <c r="A16" s="124">
        <v>12</v>
      </c>
      <c r="B16" s="128" t="s">
        <v>94</v>
      </c>
      <c r="C16" s="177" t="s">
        <v>69</v>
      </c>
      <c r="D16" s="177" t="s">
        <v>70</v>
      </c>
      <c r="E16" s="177" t="s">
        <v>71</v>
      </c>
      <c r="F16" s="165" t="s">
        <v>9</v>
      </c>
      <c r="G16" s="165">
        <v>200</v>
      </c>
      <c r="H16" s="166" t="s">
        <v>10</v>
      </c>
      <c r="I16" s="167">
        <v>10</v>
      </c>
      <c r="J16" s="168">
        <v>90</v>
      </c>
      <c r="K16" s="169"/>
      <c r="L16" s="125"/>
      <c r="M16" s="184"/>
      <c r="N16" s="190"/>
      <c r="O16" s="162"/>
      <c r="P16" s="185">
        <v>0</v>
      </c>
      <c r="Q16" s="186"/>
      <c r="R16" s="187"/>
      <c r="S16" s="137">
        <f t="shared" ref="S16:S24" si="9">IF(ISBLANK(M16),G16,M16)</f>
        <v>200</v>
      </c>
      <c r="T16" s="126">
        <f t="shared" ref="T16:T24" si="10">24*O16+P16</f>
        <v>0</v>
      </c>
      <c r="U16" s="127">
        <f t="shared" ref="U16:U24" si="11">I16</f>
        <v>10</v>
      </c>
      <c r="V16" s="127">
        <f t="shared" ref="V16:V24" si="12">J16</f>
        <v>90</v>
      </c>
    </row>
    <row r="17" spans="1:22" ht="46.8" x14ac:dyDescent="0.3">
      <c r="A17" s="124">
        <v>13</v>
      </c>
      <c r="B17" s="170" t="s">
        <v>95</v>
      </c>
      <c r="C17" s="171" t="s">
        <v>72</v>
      </c>
      <c r="D17" s="171" t="s">
        <v>73</v>
      </c>
      <c r="E17" s="171" t="s">
        <v>71</v>
      </c>
      <c r="F17" s="172" t="s">
        <v>9</v>
      </c>
      <c r="G17" s="172">
        <v>150</v>
      </c>
      <c r="H17" s="173" t="s">
        <v>35</v>
      </c>
      <c r="I17" s="174">
        <v>5</v>
      </c>
      <c r="J17" s="175">
        <v>95</v>
      </c>
      <c r="K17" s="176"/>
      <c r="L17" s="125"/>
      <c r="M17" s="140">
        <v>140</v>
      </c>
      <c r="N17" s="141" t="s">
        <v>12</v>
      </c>
      <c r="O17" s="142">
        <v>1168.49425</v>
      </c>
      <c r="P17" s="142">
        <v>3000</v>
      </c>
      <c r="Q17" s="188" t="s">
        <v>54</v>
      </c>
      <c r="R17" s="143">
        <v>2520.2782499999998</v>
      </c>
      <c r="S17" s="137">
        <f t="shared" si="9"/>
        <v>140</v>
      </c>
      <c r="T17" s="126">
        <f t="shared" si="10"/>
        <v>31043.862000000001</v>
      </c>
      <c r="U17" s="127">
        <f t="shared" si="11"/>
        <v>5</v>
      </c>
      <c r="V17" s="127">
        <f t="shared" si="12"/>
        <v>95</v>
      </c>
    </row>
    <row r="18" spans="1:22" ht="202.8" x14ac:dyDescent="0.3">
      <c r="A18" s="124">
        <v>14</v>
      </c>
      <c r="B18" s="128" t="s">
        <v>96</v>
      </c>
      <c r="C18" s="177" t="s">
        <v>72</v>
      </c>
      <c r="D18" s="177" t="s">
        <v>73</v>
      </c>
      <c r="E18" s="177" t="s">
        <v>71</v>
      </c>
      <c r="F18" s="129" t="s">
        <v>9</v>
      </c>
      <c r="G18" s="129">
        <v>150</v>
      </c>
      <c r="H18" s="130" t="s">
        <v>35</v>
      </c>
      <c r="I18" s="133">
        <v>5</v>
      </c>
      <c r="J18" s="131">
        <v>95</v>
      </c>
      <c r="K18" s="132" t="s">
        <v>74</v>
      </c>
      <c r="L18" s="125"/>
      <c r="M18" s="136">
        <v>140</v>
      </c>
      <c r="N18" s="134" t="s">
        <v>12</v>
      </c>
      <c r="O18" s="135">
        <v>1375</v>
      </c>
      <c r="P18" s="185">
        <v>3000</v>
      </c>
      <c r="Q18" s="189" t="s">
        <v>54</v>
      </c>
      <c r="R18" s="144">
        <v>2750.28</v>
      </c>
      <c r="S18" s="137">
        <f t="shared" si="9"/>
        <v>140</v>
      </c>
      <c r="T18" s="126">
        <f t="shared" si="10"/>
        <v>36000</v>
      </c>
      <c r="U18" s="127">
        <f t="shared" si="11"/>
        <v>5</v>
      </c>
      <c r="V18" s="127">
        <f t="shared" si="12"/>
        <v>95</v>
      </c>
    </row>
    <row r="19" spans="1:22" ht="109.2" x14ac:dyDescent="0.3">
      <c r="A19" s="124">
        <v>15</v>
      </c>
      <c r="B19" s="170" t="s">
        <v>75</v>
      </c>
      <c r="C19" s="171" t="s">
        <v>76</v>
      </c>
      <c r="D19" s="171" t="s">
        <v>77</v>
      </c>
      <c r="E19" s="171" t="s">
        <v>78</v>
      </c>
      <c r="F19" s="172" t="s">
        <v>34</v>
      </c>
      <c r="G19" s="172">
        <v>150</v>
      </c>
      <c r="H19" s="173" t="s">
        <v>35</v>
      </c>
      <c r="I19" s="174">
        <v>5</v>
      </c>
      <c r="J19" s="175">
        <v>95</v>
      </c>
      <c r="K19" s="176" t="s">
        <v>79</v>
      </c>
      <c r="L19" s="125"/>
      <c r="M19" s="154">
        <v>140</v>
      </c>
      <c r="N19" s="155" t="s">
        <v>12</v>
      </c>
      <c r="O19" s="156">
        <v>829.13424999999995</v>
      </c>
      <c r="P19" s="142">
        <v>3450</v>
      </c>
      <c r="Q19" s="188" t="s">
        <v>54</v>
      </c>
      <c r="R19" s="145">
        <v>2236.0642499999999</v>
      </c>
      <c r="S19" s="137">
        <f t="shared" si="9"/>
        <v>140</v>
      </c>
      <c r="T19" s="126">
        <f t="shared" si="10"/>
        <v>23349.221999999998</v>
      </c>
      <c r="U19" s="127">
        <f t="shared" si="11"/>
        <v>5</v>
      </c>
      <c r="V19" s="127">
        <f t="shared" si="12"/>
        <v>95</v>
      </c>
    </row>
    <row r="20" spans="1:22" ht="312" x14ac:dyDescent="0.3">
      <c r="A20" s="124">
        <v>16</v>
      </c>
      <c r="B20" s="164" t="s">
        <v>80</v>
      </c>
      <c r="C20" s="165" t="s">
        <v>76</v>
      </c>
      <c r="D20" s="165" t="s">
        <v>77</v>
      </c>
      <c r="E20" s="165" t="s">
        <v>81</v>
      </c>
      <c r="F20" s="165" t="s">
        <v>34</v>
      </c>
      <c r="G20" s="165">
        <v>150</v>
      </c>
      <c r="H20" s="166" t="s">
        <v>35</v>
      </c>
      <c r="I20" s="167">
        <v>5</v>
      </c>
      <c r="J20" s="168">
        <v>95</v>
      </c>
      <c r="K20" s="169" t="s">
        <v>82</v>
      </c>
      <c r="L20" s="125"/>
      <c r="M20" s="136"/>
      <c r="N20" s="134"/>
      <c r="O20" s="135"/>
      <c r="P20" s="185">
        <v>0</v>
      </c>
      <c r="Q20" s="189" t="s">
        <v>54</v>
      </c>
      <c r="R20" s="144"/>
      <c r="S20" s="137">
        <f t="shared" si="9"/>
        <v>150</v>
      </c>
      <c r="T20" s="126">
        <f t="shared" si="10"/>
        <v>0</v>
      </c>
      <c r="U20" s="127">
        <f t="shared" si="11"/>
        <v>5</v>
      </c>
      <c r="V20" s="127">
        <f t="shared" si="12"/>
        <v>95</v>
      </c>
    </row>
    <row r="21" spans="1:22" ht="62.4" x14ac:dyDescent="0.3">
      <c r="A21" s="124">
        <v>17</v>
      </c>
      <c r="B21" s="178" t="s">
        <v>83</v>
      </c>
      <c r="C21" s="179" t="s">
        <v>84</v>
      </c>
      <c r="D21" s="179" t="s">
        <v>85</v>
      </c>
      <c r="E21" s="179" t="s">
        <v>86</v>
      </c>
      <c r="F21" s="179" t="s">
        <v>9</v>
      </c>
      <c r="G21" s="179">
        <v>150</v>
      </c>
      <c r="H21" s="180" t="s">
        <v>35</v>
      </c>
      <c r="I21" s="181">
        <v>5</v>
      </c>
      <c r="J21" s="182">
        <v>95</v>
      </c>
      <c r="K21" s="183"/>
      <c r="L21" s="125"/>
      <c r="M21" s="204">
        <v>140</v>
      </c>
      <c r="N21" s="205" t="s">
        <v>12</v>
      </c>
      <c r="O21" s="206">
        <v>1134.55825</v>
      </c>
      <c r="P21" s="207">
        <v>350</v>
      </c>
      <c r="Q21" s="208" t="s">
        <v>54</v>
      </c>
      <c r="R21" s="209">
        <v>3015.1782499999999</v>
      </c>
      <c r="S21" s="210">
        <f t="shared" si="9"/>
        <v>140</v>
      </c>
      <c r="T21" s="211">
        <f t="shared" si="10"/>
        <v>27579.398000000001</v>
      </c>
      <c r="U21" s="212">
        <f t="shared" si="11"/>
        <v>5</v>
      </c>
      <c r="V21" s="212">
        <f t="shared" si="12"/>
        <v>95</v>
      </c>
    </row>
    <row r="22" spans="1:22" ht="202.8" x14ac:dyDescent="0.3">
      <c r="A22" s="124">
        <v>18</v>
      </c>
      <c r="B22" s="128" t="s">
        <v>87</v>
      </c>
      <c r="C22" s="129" t="s">
        <v>88</v>
      </c>
      <c r="D22" s="129" t="s">
        <v>85</v>
      </c>
      <c r="E22" s="129" t="s">
        <v>86</v>
      </c>
      <c r="F22" s="129" t="s">
        <v>9</v>
      </c>
      <c r="G22" s="129">
        <v>150</v>
      </c>
      <c r="H22" s="130" t="s">
        <v>35</v>
      </c>
      <c r="I22" s="133">
        <v>5</v>
      </c>
      <c r="J22" s="131">
        <v>95</v>
      </c>
      <c r="K22" s="132" t="s">
        <v>89</v>
      </c>
      <c r="L22" s="125"/>
      <c r="M22" s="136"/>
      <c r="N22" s="134"/>
      <c r="O22" s="135"/>
      <c r="P22" s="185">
        <v>0</v>
      </c>
      <c r="Q22" s="189" t="s">
        <v>54</v>
      </c>
      <c r="R22" s="144"/>
      <c r="S22" s="137">
        <f t="shared" si="9"/>
        <v>150</v>
      </c>
      <c r="T22" s="126">
        <f t="shared" si="10"/>
        <v>0</v>
      </c>
      <c r="U22" s="127">
        <f t="shared" si="11"/>
        <v>5</v>
      </c>
      <c r="V22" s="127">
        <f t="shared" si="12"/>
        <v>95</v>
      </c>
    </row>
    <row r="23" spans="1:22" ht="40.200000000000003" customHeight="1" x14ac:dyDescent="0.3">
      <c r="A23" s="124">
        <v>9</v>
      </c>
      <c r="B23" s="148"/>
      <c r="C23" s="149"/>
      <c r="D23" s="149"/>
      <c r="E23" s="149"/>
      <c r="F23" s="149"/>
      <c r="G23" s="149"/>
      <c r="H23" s="150"/>
      <c r="I23" s="151"/>
      <c r="J23" s="152"/>
      <c r="K23" s="153"/>
      <c r="L23" s="125"/>
      <c r="M23" s="154"/>
      <c r="N23" s="155"/>
      <c r="O23" s="156"/>
      <c r="P23" s="142">
        <v>0</v>
      </c>
      <c r="Q23" s="138"/>
      <c r="R23" s="145"/>
      <c r="S23" s="137">
        <f t="shared" si="9"/>
        <v>0</v>
      </c>
      <c r="T23" s="126">
        <f t="shared" si="10"/>
        <v>0</v>
      </c>
      <c r="U23" s="127">
        <f t="shared" si="11"/>
        <v>0</v>
      </c>
      <c r="V23" s="127">
        <f t="shared" si="12"/>
        <v>0</v>
      </c>
    </row>
    <row r="24" spans="1:22" ht="40.200000000000003" customHeight="1" x14ac:dyDescent="0.3">
      <c r="A24" s="124">
        <v>10</v>
      </c>
      <c r="B24" s="128"/>
      <c r="C24" s="129"/>
      <c r="D24" s="129"/>
      <c r="E24" s="129"/>
      <c r="F24" s="129"/>
      <c r="G24" s="129"/>
      <c r="H24" s="130"/>
      <c r="I24" s="133"/>
      <c r="J24" s="131"/>
      <c r="K24" s="132"/>
      <c r="L24" s="125"/>
      <c r="M24" s="136"/>
      <c r="N24" s="134"/>
      <c r="O24" s="135"/>
      <c r="P24" s="163">
        <v>0</v>
      </c>
      <c r="Q24" s="139"/>
      <c r="R24" s="144"/>
      <c r="S24" s="137">
        <f t="shared" si="9"/>
        <v>0</v>
      </c>
      <c r="T24" s="126">
        <f t="shared" si="10"/>
        <v>0</v>
      </c>
      <c r="U24" s="127">
        <f t="shared" si="11"/>
        <v>0</v>
      </c>
      <c r="V24" s="127">
        <f t="shared" si="12"/>
        <v>0</v>
      </c>
    </row>
    <row r="25" spans="1:22" ht="40.200000000000003" customHeight="1" x14ac:dyDescent="0.3">
      <c r="A25" s="124">
        <v>11</v>
      </c>
      <c r="B25" s="157"/>
      <c r="C25" s="158"/>
      <c r="D25" s="149"/>
      <c r="E25" s="158"/>
      <c r="F25" s="158"/>
      <c r="G25" s="158"/>
      <c r="H25" s="159"/>
      <c r="I25" s="160"/>
      <c r="J25" s="161"/>
      <c r="K25" s="153"/>
      <c r="L25" s="125"/>
      <c r="M25" s="154"/>
      <c r="N25" s="155"/>
      <c r="O25" s="156"/>
      <c r="P25" s="142">
        <v>0</v>
      </c>
      <c r="Q25" s="146"/>
      <c r="R25" s="147"/>
      <c r="S25" s="137">
        <v>0</v>
      </c>
      <c r="T25" s="126">
        <v>0</v>
      </c>
      <c r="U25" s="127">
        <v>0</v>
      </c>
      <c r="V25" s="127">
        <v>0</v>
      </c>
    </row>
    <row r="26" spans="1:22" ht="40.200000000000003" customHeight="1" x14ac:dyDescent="0.3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5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200000000000003" customHeight="1" x14ac:dyDescent="0.3">
      <c r="A27" s="6">
        <v>23</v>
      </c>
      <c r="B27" s="77"/>
      <c r="C27" s="79"/>
      <c r="D27" s="79"/>
      <c r="E27" s="79"/>
      <c r="F27" s="79"/>
      <c r="G27" s="79"/>
      <c r="H27" s="80"/>
      <c r="I27" s="81"/>
      <c r="J27" s="82"/>
      <c r="K27" s="83"/>
      <c r="L27" s="10"/>
      <c r="M27" s="107"/>
      <c r="N27" s="108"/>
      <c r="O27" s="109"/>
      <c r="P27" s="112">
        <v>0</v>
      </c>
      <c r="Q27" s="110"/>
      <c r="R27" s="114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200000000000003" customHeight="1" x14ac:dyDescent="0.3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18"/>
      <c r="R28" s="65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200000000000003" customHeight="1" x14ac:dyDescent="0.3">
      <c r="A29" s="6">
        <v>25</v>
      </c>
      <c r="B29" s="77"/>
      <c r="C29" s="79"/>
      <c r="D29" s="79"/>
      <c r="E29" s="79"/>
      <c r="F29" s="79"/>
      <c r="G29" s="79"/>
      <c r="H29" s="80"/>
      <c r="I29" s="81"/>
      <c r="J29" s="82"/>
      <c r="K29" s="83"/>
      <c r="L29" s="44"/>
      <c r="M29" s="107"/>
      <c r="N29" s="108"/>
      <c r="O29" s="109"/>
      <c r="P29" s="112">
        <v>0</v>
      </c>
      <c r="Q29" s="115"/>
      <c r="R29" s="114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200000000000003" customHeight="1" x14ac:dyDescent="0.3">
      <c r="A30" s="6">
        <v>26</v>
      </c>
      <c r="B30" s="103"/>
      <c r="C30" s="84"/>
      <c r="D30" s="33"/>
      <c r="E30" s="84"/>
      <c r="F30" s="84"/>
      <c r="G30" s="84"/>
      <c r="H30" s="104"/>
      <c r="I30" s="105"/>
      <c r="J30" s="106"/>
      <c r="K30" s="36"/>
      <c r="L30" s="44"/>
      <c r="M30" s="43"/>
      <c r="N30" s="41"/>
      <c r="O30" s="42"/>
      <c r="P30" s="42">
        <v>0</v>
      </c>
      <c r="Q30" s="119"/>
      <c r="R30" s="65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200000000000003" customHeight="1" x14ac:dyDescent="0.3">
      <c r="A31" s="6">
        <v>27</v>
      </c>
      <c r="B31" s="77"/>
      <c r="C31" s="79"/>
      <c r="D31" s="79"/>
      <c r="E31" s="79"/>
      <c r="F31" s="79"/>
      <c r="G31" s="79"/>
      <c r="H31" s="80"/>
      <c r="I31" s="81"/>
      <c r="J31" s="82"/>
      <c r="K31" s="83"/>
      <c r="L31" s="44"/>
      <c r="M31" s="107"/>
      <c r="N31" s="108"/>
      <c r="O31" s="109"/>
      <c r="P31" s="112">
        <v>0</v>
      </c>
      <c r="Q31" s="116"/>
      <c r="R31" s="114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200000000000003" customHeight="1" x14ac:dyDescent="0.3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19"/>
      <c r="R32" s="65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200000000000003" customHeight="1" x14ac:dyDescent="0.3">
      <c r="A33" s="6">
        <v>29</v>
      </c>
      <c r="B33" s="77"/>
      <c r="C33" s="79"/>
      <c r="D33" s="79"/>
      <c r="E33" s="79"/>
      <c r="F33" s="79"/>
      <c r="G33" s="79"/>
      <c r="H33" s="80"/>
      <c r="I33" s="81"/>
      <c r="J33" s="82"/>
      <c r="K33" s="83"/>
      <c r="L33" s="64"/>
      <c r="M33" s="107"/>
      <c r="N33" s="108"/>
      <c r="O33" s="109"/>
      <c r="P33" s="112">
        <v>0</v>
      </c>
      <c r="Q33" s="116"/>
      <c r="R33" s="111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200000000000003" customHeight="1" x14ac:dyDescent="0.3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69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3">
      <c r="S35" s="1"/>
      <c r="T35" s="1"/>
    </row>
    <row r="36" spans="1:22" x14ac:dyDescent="0.3">
      <c r="S36" s="1"/>
      <c r="T36" s="1"/>
    </row>
    <row r="37" spans="1:22" x14ac:dyDescent="0.3">
      <c r="S37" s="1"/>
      <c r="T37" s="1"/>
    </row>
    <row r="38" spans="1:22" x14ac:dyDescent="0.3">
      <c r="S38" s="1"/>
      <c r="T38" s="1"/>
    </row>
    <row r="39" spans="1:22" x14ac:dyDescent="0.3">
      <c r="S39" s="1"/>
      <c r="T39" s="1"/>
    </row>
    <row r="40" spans="1:22" x14ac:dyDescent="0.3">
      <c r="S40" s="1"/>
      <c r="T40" s="1"/>
    </row>
    <row r="41" spans="1:22" x14ac:dyDescent="0.3">
      <c r="S41" s="1"/>
      <c r="T41" s="1"/>
    </row>
    <row r="42" spans="1:22" x14ac:dyDescent="0.3">
      <c r="S42" s="1"/>
      <c r="T42" s="1"/>
    </row>
    <row r="43" spans="1:22" x14ac:dyDescent="0.3">
      <c r="S43" s="1"/>
      <c r="T43" s="1"/>
    </row>
    <row r="44" spans="1:22" x14ac:dyDescent="0.3">
      <c r="S44" s="1"/>
      <c r="T44" s="1"/>
    </row>
    <row r="45" spans="1:22" x14ac:dyDescent="0.3">
      <c r="S45" s="1"/>
      <c r="T45" s="1"/>
    </row>
    <row r="46" spans="1:22" x14ac:dyDescent="0.3">
      <c r="S46" s="1"/>
      <c r="T46" s="1"/>
    </row>
    <row r="47" spans="1:22" x14ac:dyDescent="0.3">
      <c r="S47" s="1"/>
      <c r="T47" s="1"/>
    </row>
    <row r="48" spans="1:22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  <row r="128397" spans="19:20" x14ac:dyDescent="0.3">
      <c r="S128397" s="1"/>
      <c r="T128397" s="1"/>
    </row>
    <row r="128398" spans="19:20" x14ac:dyDescent="0.3">
      <c r="S128398" s="1"/>
      <c r="T128398" s="1"/>
    </row>
    <row r="128399" spans="19:20" x14ac:dyDescent="0.3">
      <c r="S128399" s="1"/>
      <c r="T128399" s="1"/>
    </row>
    <row r="128400" spans="19:20" x14ac:dyDescent="0.3">
      <c r="S128400" s="1"/>
      <c r="T128400" s="1"/>
    </row>
    <row r="128401" spans="19:20" x14ac:dyDescent="0.3">
      <c r="S128401" s="1"/>
      <c r="T128401" s="1"/>
    </row>
    <row r="128402" spans="19:20" x14ac:dyDescent="0.3">
      <c r="S128402" s="1"/>
      <c r="T128402" s="1"/>
    </row>
    <row r="128403" spans="19:20" x14ac:dyDescent="0.3">
      <c r="S128403" s="1"/>
      <c r="T128403" s="1"/>
    </row>
    <row r="128404" spans="19:20" x14ac:dyDescent="0.3">
      <c r="S128404" s="1"/>
      <c r="T128404" s="1"/>
    </row>
    <row r="128405" spans="19:20" x14ac:dyDescent="0.3">
      <c r="S128405" s="1"/>
      <c r="T128405" s="1"/>
    </row>
    <row r="128406" spans="19:20" x14ac:dyDescent="0.3">
      <c r="S128406" s="1"/>
      <c r="T128406" s="1"/>
    </row>
  </sheetData>
  <sortState xmlns:xlrd2="http://schemas.microsoft.com/office/spreadsheetml/2017/richdata2" ref="B6:V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6B0C39-C190-48F6-9DDC-352E0EF137B8}">
  <ds:schemaRefs>
    <ds:schemaRef ds:uri="http://www.w3.org/XML/1998/namespace"/>
    <ds:schemaRef ds:uri="http://purl.org/dc/dcmitype/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2020-03-19T16:33:45Z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