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xr:revisionPtr revIDLastSave="0" documentId="8_{DDB353FE-2276-4F30-96C2-B0C178F76AAE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4" i="4" l="1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<sst xmlns="http://schemas.openxmlformats.org/spreadsheetml/2006/main" count="107" uniqueCount="69">
  <si>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</si>
  <si>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</si>
  <si>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</si>
  <si>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</si>
  <si>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</si>
  <si>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</si>
  <si>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</si>
  <si>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</si>
  <si>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</si>
  <si>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</si>
  <si>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</si>
  <si>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</si>
  <si>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</si>
  <si>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</si>
  <si>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</si>
  <si>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</si>
  <si>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</si>
  <si>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</si>
  <si>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</si>
  <si>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</si>
  <si>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</si>
  <si>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</si>
  <si>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</si>
  <si>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</si>
  <si>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</si>
  <si>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</si>
  <si>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</si>
  <si>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</si>
  <si>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</si>
  <si>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</si>
  <si>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</si>
  <si>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DOCKNT2</t>
  </si>
  <si>
    <t xml:space="preserve">Ryan Beeman
rjbeeman@doc1.wa.gov
206-516-7821
Chris Duran
clduran@doc1.wa.gov
253-372-6451 </t>
  </si>
  <si>
    <t xml:space="preserve">Ethernet handoff needs to be within 10' of customer equipment. </t>
  </si>
  <si>
    <t>100M</t>
  </si>
  <si>
    <t>DFWLCR</t>
  </si>
  <si>
    <t>111 Sherman St. 
La Conner, WA  98527</t>
  </si>
  <si>
    <t>Ruth Milner
ruth.milner@dfw.wa.gov
360-466-4345</t>
  </si>
  <si>
    <t>Switch closet shown on site map in green</t>
  </si>
  <si>
    <t>Customer plans to move out of this location in January 2022, therefore, WaTech will not accept TLA after January 2, 2022</t>
  </si>
  <si>
    <t>N/A</t>
  </si>
  <si>
    <t>1404 Central Ave. S.
Suite 101
Kent, WA  98032-7433</t>
  </si>
  <si>
    <t>NO</t>
  </si>
  <si>
    <t>1000M (1G)</t>
  </si>
  <si>
    <t>PE-WEN0401/DSHS1023</t>
  </si>
  <si>
    <t>805 S Mission Street,                 Wenatchee, WA 98801-3053</t>
  </si>
  <si>
    <t>Jim Cameron                                         509-662-0430</t>
  </si>
  <si>
    <t>LAN Room, Bldg 805.  Circuit handoff to be located no further than 10 feet of DSHS Router.</t>
  </si>
  <si>
    <t>VE-WEN0401/DSHS1023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</si>
  <si>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</si>
  <si>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DOCDPK1</t>
  </si>
  <si>
    <t>316 E Crawford Ave
Deer Park, WA 99006</t>
  </si>
  <si>
    <t>Kimi Tuxford
509-998-2732
JP Devaney
509-867-5901</t>
  </si>
  <si>
    <t>Per site map</t>
  </si>
  <si>
    <t>Yes</t>
  </si>
  <si>
    <t>Site is on the historical Register so only the current path can be used and there cannot be any roof mounting or new holes in the brick.</t>
  </si>
  <si>
    <t>DOCTACA</t>
  </si>
  <si>
    <t xml:space="preserve"> Parkland Outstation
495 Shandon Wright Way So
Parkland, WA 98444-4552</t>
  </si>
  <si>
    <t>William Johnson
253-983-7190
Joseph Owens
253 983-7191
Cathy Twichel
253-983-7192</t>
  </si>
  <si>
    <t>IT Closet shown on site map</t>
  </si>
  <si>
    <t>DOCDAP1</t>
  </si>
  <si>
    <t xml:space="preserve">Davenport Office
404 Sinclair St
Davenport, WA  99122 </t>
  </si>
  <si>
    <t>Within 10 feet of DOC network equipment</t>
  </si>
  <si>
    <t>No</t>
  </si>
  <si>
    <t>DOCGHB2</t>
  </si>
  <si>
    <t>Peninsula Outstation
13209 Goodnough Dr. NW
Gig Harbor, WA 98332-8639</t>
  </si>
  <si>
    <t>Kevin Duffy
253-858-4627
Sean Gauslin
253-858-4214
Christopher Chambers
253-858-4629</t>
  </si>
  <si>
    <t>Evaluation  Model for Solicitation Number N20-RFQ-046 Amendment 2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</si>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</sst>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12" zoomScaleNormal="100" workbookViewId="0">
      <selection activeCell="C13" sqref="C13"/>
    </sheetView>
  </sheetViews>
  <sheetFormatPr defaultColWidth="8.90625" defaultRowHeight="15.5" x14ac:dyDescent="0.35"/>
  <cols>
    <col min="1" max="1" width="4.453125" style="1" bestFit="1" customWidth="1"/>
    <col min="2" max="2" width="26.08984375" style="2" customWidth="1"/>
    <col min="3" max="3" width="35.08984375" style="2" customWidth="1"/>
    <col min="4" max="4" width="32.90625" style="2" customWidth="1"/>
    <col min="5" max="5" width="42.453125" style="2" customWidth="1"/>
    <col min="6" max="6" width="10.08984375" style="2" customWidth="1"/>
    <col min="7" max="7" width="12.36328125" style="2" customWidth="1"/>
    <col min="8" max="8" width="13.36328125" style="2" customWidth="1"/>
    <col min="9" max="10" width="11.453125" style="2" customWidth="1"/>
    <col min="11" max="11" width="51" style="2" customWidth="1"/>
    <col min="12" max="12" width="3.6328125" style="1" customWidth="1"/>
    <col min="13" max="14" width="21" style="3" customWidth="1"/>
    <col min="15" max="16" width="12.08984375" style="4" customWidth="1"/>
    <col min="17" max="18" width="13" style="4" customWidth="1"/>
    <col min="19" max="19" width="9.453125" style="38" customWidth="1"/>
    <col min="20" max="20" width="11.90625" style="38" customWidth="1"/>
    <col min="21" max="21" width="9.453125" style="2" customWidth="1"/>
    <col min="22" max="16384" width="8.90625" style="2"/>
  </cols>
  <sheetData>
    <row r="1" spans="1:22" ht="26.4" customHeight="1" thickBot="1" x14ac:dyDescent="0.4">
      <c r="A1" s="135" t="s">
        <v>67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S1" s="5"/>
      <c r="T1" s="5"/>
    </row>
    <row r="2" spans="1:22" ht="25.25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6" t="s">
        <v>30</v>
      </c>
      <c r="N2" s="137"/>
      <c r="O2" s="137"/>
      <c r="P2" s="137"/>
      <c r="Q2" s="80"/>
      <c r="R2" s="84"/>
      <c r="S2" s="11"/>
      <c r="T2" s="11"/>
    </row>
    <row r="3" spans="1:22" s="17" customFormat="1" ht="50.4" customHeight="1" thickBot="1" x14ac:dyDescent="0.4">
      <c r="A3" s="12"/>
      <c r="B3" s="13"/>
      <c r="C3" s="14"/>
      <c r="D3" s="14"/>
      <c r="E3" s="14"/>
      <c r="F3" s="14"/>
      <c r="G3" s="14"/>
      <c r="H3" s="14"/>
      <c r="I3" s="142" t="s">
        <v>15</v>
      </c>
      <c r="J3" s="143"/>
      <c r="K3" s="15"/>
      <c r="L3" s="16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08.5" x14ac:dyDescent="0.35">
      <c r="A6" s="6">
        <v>2</v>
      </c>
      <c r="B6" s="108" t="s">
        <v>31</v>
      </c>
      <c r="C6" s="109" t="s">
        <v>41</v>
      </c>
      <c r="D6" s="109" t="s">
        <v>32</v>
      </c>
      <c r="E6" s="109" t="s">
        <v>33</v>
      </c>
      <c r="F6" s="109" t="s">
        <v>42</v>
      </c>
      <c r="G6" s="109">
        <v>200</v>
      </c>
      <c r="H6" s="110" t="s">
        <v>34</v>
      </c>
      <c r="I6" s="111">
        <v>30</v>
      </c>
      <c r="J6" s="112">
        <v>70</v>
      </c>
      <c r="K6" s="113"/>
      <c r="L6" s="10"/>
      <c r="M6" s="128">
        <v>200</v>
      </c>
      <c r="N6" s="132" t="s">
        <v>12</v>
      </c>
      <c r="O6" s="106">
        <v>729</v>
      </c>
      <c r="P6" s="107">
        <v>500</v>
      </c>
      <c r="Q6" s="129" t="s">
        <v>40</v>
      </c>
      <c r="R6" s="130">
        <v>2500</v>
      </c>
      <c r="S6" s="53">
        <f t="shared" si="0"/>
        <v>200</v>
      </c>
      <c r="T6" s="31">
        <f t="shared" ref="T6:T22" si="4">24*O6+P6</f>
        <v>17996</v>
      </c>
      <c r="U6" s="32">
        <f t="shared" si="2"/>
        <v>30</v>
      </c>
      <c r="V6" s="32">
        <f t="shared" si="3"/>
        <v>70</v>
      </c>
    </row>
    <row r="7" spans="1:22" ht="46.5" x14ac:dyDescent="0.35">
      <c r="A7" s="6">
        <v>3</v>
      </c>
      <c r="B7" s="114" t="s">
        <v>35</v>
      </c>
      <c r="C7" s="115" t="s">
        <v>36</v>
      </c>
      <c r="D7" s="115" t="s">
        <v>37</v>
      </c>
      <c r="E7" s="115" t="s">
        <v>38</v>
      </c>
      <c r="F7" s="116" t="s">
        <v>9</v>
      </c>
      <c r="G7" s="116">
        <v>150</v>
      </c>
      <c r="H7" s="117" t="s">
        <v>43</v>
      </c>
      <c r="I7" s="118">
        <v>5</v>
      </c>
      <c r="J7" s="119">
        <v>95</v>
      </c>
      <c r="K7" s="120" t="s">
        <v>39</v>
      </c>
      <c r="L7" s="10"/>
      <c r="M7" s="63" t="s">
        <v>68</v>
      </c>
      <c r="N7" s="63" t="s">
        <v>68</v>
      </c>
      <c r="O7" s="63" t="s">
        <v>68</v>
      </c>
      <c r="P7" s="63" t="s">
        <v>68</v>
      </c>
      <c r="Q7" s="63" t="s">
        <v>68</v>
      </c>
      <c r="R7" s="131" t="s">
        <v>40</v>
      </c>
      <c r="S7" s="54" t="str">
        <f t="shared" si="0"/>
        <v>no bid</v>
      </c>
      <c r="T7" s="31" t="e">
        <f t="shared" si="4"/>
        <v>#VALUE!</v>
      </c>
      <c r="U7" s="32">
        <f t="shared" si="2"/>
        <v>5</v>
      </c>
      <c r="V7" s="32">
        <f t="shared" si="3"/>
        <v>95</v>
      </c>
    </row>
    <row r="8" spans="1:22" ht="46.5" x14ac:dyDescent="0.35">
      <c r="A8" s="6">
        <v>4</v>
      </c>
      <c r="B8" s="108" t="s">
        <v>44</v>
      </c>
      <c r="C8" s="109" t="s">
        <v>45</v>
      </c>
      <c r="D8" s="109" t="s">
        <v>46</v>
      </c>
      <c r="E8" s="109" t="s">
        <v>47</v>
      </c>
      <c r="F8" s="109" t="s">
        <v>42</v>
      </c>
      <c r="G8" s="109">
        <v>150</v>
      </c>
      <c r="H8" s="110" t="s">
        <v>43</v>
      </c>
      <c r="I8" s="111">
        <v>5</v>
      </c>
      <c r="J8" s="112">
        <v>95</v>
      </c>
      <c r="K8" s="113"/>
      <c r="L8" s="10"/>
      <c r="M8" s="128" t="s">
        <v>68</v>
      </c>
      <c r="N8" s="128" t="s">
        <v>68</v>
      </c>
      <c r="O8" s="128" t="s">
        <v>68</v>
      </c>
      <c r="P8" s="128" t="s">
        <v>68</v>
      </c>
      <c r="Q8" s="128" t="s">
        <v>68</v>
      </c>
      <c r="R8" s="133" t="s">
        <v>40</v>
      </c>
      <c r="S8" s="53" t="str">
        <f t="shared" si="0"/>
        <v>no bid</v>
      </c>
      <c r="T8" s="31" t="e">
        <f t="shared" si="4"/>
        <v>#VALUE!</v>
      </c>
      <c r="U8" s="32">
        <f t="shared" si="2"/>
        <v>5</v>
      </c>
      <c r="V8" s="32">
        <f t="shared" si="3"/>
        <v>95</v>
      </c>
    </row>
    <row r="9" spans="1:22" ht="212.4" customHeight="1" x14ac:dyDescent="0.35">
      <c r="A9" s="6">
        <v>5</v>
      </c>
      <c r="B9" s="114" t="s">
        <v>48</v>
      </c>
      <c r="C9" s="115" t="s">
        <v>45</v>
      </c>
      <c r="D9" s="115" t="s">
        <v>46</v>
      </c>
      <c r="E9" s="115" t="s">
        <v>47</v>
      </c>
      <c r="F9" s="116" t="s">
        <v>42</v>
      </c>
      <c r="G9" s="116">
        <v>150</v>
      </c>
      <c r="H9" s="117" t="s">
        <v>43</v>
      </c>
      <c r="I9" s="118">
        <v>5</v>
      </c>
      <c r="J9" s="119">
        <v>95</v>
      </c>
      <c r="K9" s="120" t="s">
        <v>49</v>
      </c>
      <c r="L9" s="10"/>
      <c r="M9" s="63" t="s">
        <v>68</v>
      </c>
      <c r="N9" s="63" t="s">
        <v>68</v>
      </c>
      <c r="O9" s="63" t="s">
        <v>68</v>
      </c>
      <c r="P9" s="63" t="s">
        <v>68</v>
      </c>
      <c r="Q9" s="63" t="s">
        <v>68</v>
      </c>
      <c r="R9" s="134" t="s">
        <v>40</v>
      </c>
      <c r="S9" s="54" t="str">
        <f t="shared" si="0"/>
        <v>no bid</v>
      </c>
      <c r="T9" s="31" t="e">
        <f t="shared" si="4"/>
        <v>#VALUE!</v>
      </c>
      <c r="U9" s="32">
        <f t="shared" si="2"/>
        <v>5</v>
      </c>
      <c r="V9" s="32">
        <f t="shared" si="3"/>
        <v>95</v>
      </c>
    </row>
    <row r="10" spans="1:22" ht="62" x14ac:dyDescent="0.35">
      <c r="A10" s="6">
        <v>6</v>
      </c>
      <c r="B10" s="33" t="s">
        <v>50</v>
      </c>
      <c r="C10" s="121" t="s">
        <v>51</v>
      </c>
      <c r="D10" s="121" t="s">
        <v>52</v>
      </c>
      <c r="E10" s="121" t="s">
        <v>53</v>
      </c>
      <c r="F10" s="34" t="s">
        <v>54</v>
      </c>
      <c r="G10" s="34">
        <v>250</v>
      </c>
      <c r="H10" s="35" t="s">
        <v>10</v>
      </c>
      <c r="I10" s="39">
        <v>25</v>
      </c>
      <c r="J10" s="36">
        <v>75</v>
      </c>
      <c r="K10" s="37" t="s">
        <v>55</v>
      </c>
      <c r="L10" s="10"/>
      <c r="M10" s="51">
        <v>225</v>
      </c>
      <c r="N10" s="48" t="s">
        <v>12</v>
      </c>
      <c r="O10" s="49">
        <v>603</v>
      </c>
      <c r="P10" s="107">
        <v>15589</v>
      </c>
      <c r="Q10" s="56">
        <v>1500</v>
      </c>
      <c r="R10" s="72">
        <v>2500</v>
      </c>
      <c r="S10" s="53">
        <f t="shared" si="0"/>
        <v>225</v>
      </c>
      <c r="T10" s="31">
        <f t="shared" si="4"/>
        <v>30061</v>
      </c>
      <c r="U10" s="32">
        <f t="shared" si="2"/>
        <v>25</v>
      </c>
      <c r="V10" s="32">
        <f t="shared" si="3"/>
        <v>75</v>
      </c>
    </row>
    <row r="11" spans="1:22" ht="93" x14ac:dyDescent="0.35">
      <c r="A11" s="6">
        <v>7</v>
      </c>
      <c r="B11" s="114" t="s">
        <v>56</v>
      </c>
      <c r="C11" s="115" t="s">
        <v>57</v>
      </c>
      <c r="D11" s="115" t="s">
        <v>58</v>
      </c>
      <c r="E11" s="115" t="s">
        <v>59</v>
      </c>
      <c r="F11" s="116" t="s">
        <v>54</v>
      </c>
      <c r="G11" s="116">
        <v>250</v>
      </c>
      <c r="H11" s="117" t="s">
        <v>10</v>
      </c>
      <c r="I11" s="118">
        <v>25</v>
      </c>
      <c r="J11" s="119">
        <v>75</v>
      </c>
      <c r="K11" s="120"/>
      <c r="L11" s="10"/>
      <c r="M11" s="91">
        <v>225</v>
      </c>
      <c r="N11" s="92" t="s">
        <v>12</v>
      </c>
      <c r="O11" s="93">
        <v>603</v>
      </c>
      <c r="P11" s="65">
        <v>8269</v>
      </c>
      <c r="Q11" s="55">
        <v>1500</v>
      </c>
      <c r="R11" s="73">
        <v>2500</v>
      </c>
      <c r="S11" s="53">
        <f t="shared" si="0"/>
        <v>225</v>
      </c>
      <c r="T11" s="31">
        <f t="shared" si="4"/>
        <v>22741</v>
      </c>
      <c r="U11" s="32">
        <f t="shared" si="2"/>
        <v>25</v>
      </c>
      <c r="V11" s="32">
        <f t="shared" si="3"/>
        <v>75</v>
      </c>
    </row>
    <row r="12" spans="1:22" ht="67.75" customHeight="1" x14ac:dyDescent="0.35">
      <c r="A12" s="6">
        <v>8</v>
      </c>
      <c r="B12" s="108" t="s">
        <v>60</v>
      </c>
      <c r="C12" s="109" t="s">
        <v>61</v>
      </c>
      <c r="D12" s="109" t="s">
        <v>52</v>
      </c>
      <c r="E12" s="109" t="s">
        <v>62</v>
      </c>
      <c r="F12" s="109" t="s">
        <v>63</v>
      </c>
      <c r="G12" s="109">
        <v>150</v>
      </c>
      <c r="H12" s="110" t="s">
        <v>10</v>
      </c>
      <c r="I12" s="111">
        <v>5</v>
      </c>
      <c r="J12" s="112">
        <v>95</v>
      </c>
      <c r="K12" s="113"/>
      <c r="L12" s="10"/>
      <c r="M12" s="51"/>
      <c r="N12" s="48"/>
      <c r="O12" s="49"/>
      <c r="P12" s="107">
        <v>0</v>
      </c>
      <c r="Q12" s="74"/>
      <c r="R12" s="72"/>
      <c r="S12" s="53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93" x14ac:dyDescent="0.35">
      <c r="A13" s="6">
        <v>9</v>
      </c>
      <c r="B13" s="122" t="s">
        <v>64</v>
      </c>
      <c r="C13" s="123" t="s">
        <v>65</v>
      </c>
      <c r="D13" s="123" t="s">
        <v>66</v>
      </c>
      <c r="E13" s="123" t="s">
        <v>62</v>
      </c>
      <c r="F13" s="123" t="s">
        <v>63</v>
      </c>
      <c r="G13" s="123">
        <v>150</v>
      </c>
      <c r="H13" s="124" t="s">
        <v>10</v>
      </c>
      <c r="I13" s="125">
        <v>5</v>
      </c>
      <c r="J13" s="126">
        <v>95</v>
      </c>
      <c r="K13" s="127"/>
      <c r="L13" s="10"/>
      <c r="M13" s="91"/>
      <c r="N13" s="92"/>
      <c r="O13" s="93"/>
      <c r="P13" s="65">
        <v>0</v>
      </c>
      <c r="Q13" s="75"/>
      <c r="R13" s="73"/>
      <c r="S13" s="53">
        <f t="shared" si="0"/>
        <v>150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40.25" customHeight="1" x14ac:dyDescent="0.3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7">
        <v>0</v>
      </c>
      <c r="Q14" s="56"/>
      <c r="R14" s="72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25" customHeight="1" x14ac:dyDescent="0.3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25" customHeight="1" x14ac:dyDescent="0.3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7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25" customHeight="1" x14ac:dyDescent="0.3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25" customHeight="1" x14ac:dyDescent="0.3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7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25" customHeight="1" x14ac:dyDescent="0.3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25" customHeight="1" x14ac:dyDescent="0.3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7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25" customHeight="1" x14ac:dyDescent="0.3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25" customHeight="1" x14ac:dyDescent="0.3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7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25" customHeight="1" x14ac:dyDescent="0.3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25" customHeight="1" x14ac:dyDescent="0.3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7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25" customHeight="1" x14ac:dyDescent="0.3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25" customHeight="1" x14ac:dyDescent="0.3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7">
        <v>0</v>
      </c>
      <c r="Q26" s="56"/>
      <c r="R26" s="72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25" customHeight="1" x14ac:dyDescent="0.3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25" customHeight="1" x14ac:dyDescent="0.3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7">
        <v>0</v>
      </c>
      <c r="Q28" s="79"/>
      <c r="R28" s="72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25" customHeight="1" x14ac:dyDescent="0.3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25" customHeight="1" x14ac:dyDescent="0.3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7">
        <v>0</v>
      </c>
      <c r="Q30" s="105"/>
      <c r="R30" s="72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25" customHeight="1" x14ac:dyDescent="0.3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25" customHeight="1" x14ac:dyDescent="0.3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07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25" customHeight="1" x14ac:dyDescent="0.3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4:S33">
    <cfRule type="expression" dxfId="1" priority="273">
      <formula>M5&gt;G5</formula>
    </cfRule>
    <cfRule type="expression" priority="274">
      <formula>$M$5&gt;$G$5</formula>
    </cfRule>
  </conditionalFormatting>
  <conditionalFormatting sqref="S8:S13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 P10:P33" xr:uid="{00000000-0002-0000-0000-000001000000}">
      <formula1>0</formula1>
      <formula2>1000000</formula2>
    </dataValidation>
    <dataValidation type="list" allowBlank="1" showInputMessage="1" showErrorMessage="1" sqref="N6 N10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A63AA85-DFC0-4F52-B0A8-3F4ABBEEFF31}">
  <ds:schemaRefs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7d544bdc-a7fa-4516-973e-3ad2926cbdd1"/>
    <ds:schemaRef ds:uri="http://schemas.microsoft.com/sharepoint/v3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DF38772-DC75-4554-8556-976638B8D5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3740D2-3DF6-48B8-A731-E17BA1C210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2020-04-16T18:09:07Z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bb284e01-c280-407c-8a35-c2391d5845e3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