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kb631\Documents\"/>
    </mc:Choice>
  </mc:AlternateContent>
  <xr:revisionPtr revIDLastSave="0" documentId="8_{ECC3A0B8-9805-4C2C-84A9-A8AD95F620A6}" xr6:coauthVersionLast="44" xr6:coauthVersionMax="44" xr10:uidLastSave="{00000000-0000-0000-0000-000000000000}"/>
  <bookViews>
    <workbookView xWindow="-120" yWindow="-120" windowWidth="20730" windowHeight="1116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13" i="4" l="1"/>
  <c r="U13" i="4"/>
  <c r="T13" i="4"/>
  <c r="S13" i="4"/>
  <c r="V12" i="4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32" i="4" l="1"/>
  <c r="T32" i="4"/>
  <c r="U32" i="4"/>
  <c r="V32" i="4"/>
  <c r="S33" i="4" l="1"/>
  <c r="T33" i="4"/>
  <c r="U33" i="4"/>
  <c r="V33" i="4"/>
  <c r="S14" i="4" l="1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<sst xmlns="http://schemas.openxmlformats.org/spreadsheetml/2006/main" count="91" uniqueCount="68">
  <si>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</si>
  <si>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</si>
  <si>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</si>
  <si>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</si>
  <si>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</si>
  <si>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</si>
  <si>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</si>
  <si>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</si>
  <si>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</si>
  <si>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</si>
  <si>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</si>
  <si>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</si>
  <si>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</si>
  <si>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</si>
  <si>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</si>
  <si>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</si>
  <si>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</si>
  <si>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</si>
  <si>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</si>
  <si>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</si>
  <si>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</si>
  <si>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</si>
  <si>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</si>
  <si>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</si>
  <si>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</si>
  <si>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</si>
  <si>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</si>
  <si>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</si>
  <si>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</si>
  <si>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</si>
  <si>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</si>
  <si>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DOCKNT2</t>
  </si>
  <si>
    <t xml:space="preserve">Ryan Beeman
rjbeeman@doc1.wa.gov
206-516-7821
Chris Duran
clduran@doc1.wa.gov
253-372-6451 </t>
  </si>
  <si>
    <t xml:space="preserve">Ethernet handoff needs to be within 10' of customer equipment. </t>
  </si>
  <si>
    <t>100M</t>
  </si>
  <si>
    <t>DFWLCR</t>
  </si>
  <si>
    <t>111 Sherman St. 
La Conner, WA  98527</t>
  </si>
  <si>
    <t>Ruth Milner
ruth.milner@dfw.wa.gov
360-466-4345</t>
  </si>
  <si>
    <t>Switch closet shown on site map in green</t>
  </si>
  <si>
    <t>Customer plans to move out of this location in January 2022, therefore, WaTech will not accept TLA after January 2, 2022</t>
  </si>
  <si>
    <t>N/A</t>
  </si>
  <si>
    <t>1404 Central Ave. S.
Suite 101
Kent, WA  98032-7433</t>
  </si>
  <si>
    <t>NO</t>
  </si>
  <si>
    <t>1000M (1G)</t>
  </si>
  <si>
    <t>PE-WEN0401/DSHS1023</t>
  </si>
  <si>
    <t>805 S Mission Street,                 Wenatchee, WA 98801-3053</t>
  </si>
  <si>
    <t>Jim Cameron                                         509-662-0430</t>
  </si>
  <si>
    <t>LAN Room, Bldg 805.  Circuit handoff to be located no further than 10 feet of DSHS Router.</t>
  </si>
  <si>
    <t>VE-WEN0401/DSHS1023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</si>
  <si>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</t>
  </si>
  <si>
    <t>DOCDPK1</t>
  </si>
  <si>
    <t>316 E Crawford Ave
Deer Park, WA 99006</t>
  </si>
  <si>
    <t>Kimi Tuxford
509-998-2732
JP Devaney
509-867-5901</t>
  </si>
  <si>
    <t>Per site map</t>
  </si>
  <si>
    <t>Yes</t>
  </si>
  <si>
    <t>Site is on the historical Register so only the current path can be used and there cannot be any roof mounting or new holes in the brick.</t>
  </si>
  <si>
    <t>DOCTACA</t>
  </si>
  <si>
    <t xml:space="preserve"> Parkland Outstation
495 Shandon Wright Way So
Parkland, WA 98444-4552</t>
  </si>
  <si>
    <t>William Johnson
253-983-7190
Joseph Owens
253 983-7191
Cathy Twichel
253-983-7192</t>
  </si>
  <si>
    <t>IT Closet shown on site map</t>
  </si>
  <si>
    <t>DOCDAP1</t>
  </si>
  <si>
    <t xml:space="preserve">Davenport Office
404 Sinclair St
Davenport, WA  99122 </t>
  </si>
  <si>
    <t>Within 10 feet of DOC network equipment</t>
  </si>
  <si>
    <t>No</t>
  </si>
  <si>
    <t>DOCGHB2</t>
  </si>
  <si>
    <t>Peninsula Outstation
13209 Goodnough Dr. NW
Gig Harbor, WA 98332-8639</t>
  </si>
  <si>
    <t>Kevin Duffy
253-858-4627
Sean Gauslin
253-858-4214
Christopher Chambers
253-858-4629</t>
  </si>
  <si>
    <t>Evaluation  Model for Solicitation Number N20-RFQ-046 Amendment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</si>
</sst>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7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7" fontId="2" fillId="39" borderId="36" xfId="47">
      <alignment horizontal="left" vertical="top" wrapText="1"/>
    </xf>
    <xf numFmtId="7" fontId="2" fillId="2" borderId="33" xfId="45" applyBorder="1">
      <alignment horizontal="left" vertical="top" wrapText="1"/>
    </xf>
    <xf numFmtId="7" fontId="2" fillId="40" borderId="33" xfId="44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7" fontId="2" fillId="2" borderId="43" xfId="45" applyBorder="1">
      <alignment horizontal="left" vertical="top" wrapText="1"/>
    </xf>
    <xf numFmtId="7" fontId="2" fillId="39" borderId="33" xfId="47" applyBorder="1">
      <alignment horizontal="left" vertical="top" wrapText="1"/>
    </xf>
    <xf numFmtId="7" fontId="2" fillId="40" borderId="41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zoomScale="50" zoomScaleNormal="50" workbookViewId="0">
      <selection activeCell="Q8" sqref="Q8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42578125" style="2" customWidth="1"/>
    <col min="8" max="8" width="13.42578125" style="2" customWidth="1"/>
    <col min="9" max="10" width="11.42578125" style="2" customWidth="1"/>
    <col min="11" max="11" width="51" style="2" customWidth="1"/>
    <col min="12" max="12" width="3.570312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26.45" customHeight="1" thickBot="1" x14ac:dyDescent="0.3">
      <c r="A1" s="137" t="s">
        <v>67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S1" s="5"/>
      <c r="T1" s="5"/>
    </row>
    <row r="2" spans="1:22" ht="25.35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8" t="s">
        <v>30</v>
      </c>
      <c r="N2" s="139"/>
      <c r="O2" s="139"/>
      <c r="P2" s="139"/>
      <c r="Q2" s="81"/>
      <c r="R2" s="85"/>
      <c r="S2" s="11"/>
      <c r="T2" s="11"/>
    </row>
    <row r="3" spans="1:22" s="17" customFormat="1" ht="50.45" customHeight="1" thickBot="1" x14ac:dyDescent="0.3">
      <c r="A3" s="12"/>
      <c r="B3" s="13"/>
      <c r="C3" s="14"/>
      <c r="D3" s="14"/>
      <c r="E3" s="14"/>
      <c r="F3" s="14"/>
      <c r="G3" s="14"/>
      <c r="H3" s="14"/>
      <c r="I3" s="144" t="s">
        <v>15</v>
      </c>
      <c r="J3" s="145"/>
      <c r="K3" s="15"/>
      <c r="L3" s="16"/>
      <c r="M3" s="140"/>
      <c r="N3" s="141"/>
      <c r="O3" s="141"/>
      <c r="P3" s="141"/>
      <c r="Q3" s="142" t="s">
        <v>28</v>
      </c>
      <c r="R3" s="143"/>
      <c r="S3" s="146" t="s">
        <v>21</v>
      </c>
      <c r="T3" s="146"/>
      <c r="U3" s="146"/>
      <c r="V3" s="146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 t="shared" ref="U5:U22" si="2">I5</f>
        <v>10</v>
      </c>
      <c r="V5" s="30">
        <f t="shared" ref="V5:V22" si="3">J5</f>
        <v>90</v>
      </c>
    </row>
    <row r="6" spans="1:22" ht="110.25" x14ac:dyDescent="0.25">
      <c r="A6" s="6">
        <v>2</v>
      </c>
      <c r="B6" s="109" t="s">
        <v>31</v>
      </c>
      <c r="C6" s="110" t="s">
        <v>41</v>
      </c>
      <c r="D6" s="110" t="s">
        <v>32</v>
      </c>
      <c r="E6" s="110" t="s">
        <v>33</v>
      </c>
      <c r="F6" s="110" t="s">
        <v>42</v>
      </c>
      <c r="G6" s="110">
        <v>200</v>
      </c>
      <c r="H6" s="111" t="s">
        <v>34</v>
      </c>
      <c r="I6" s="112">
        <v>30</v>
      </c>
      <c r="J6" s="113">
        <v>70</v>
      </c>
      <c r="K6" s="114"/>
      <c r="L6" s="10"/>
      <c r="M6" s="129"/>
      <c r="N6" s="133"/>
      <c r="O6" s="107"/>
      <c r="P6" s="108">
        <v>0</v>
      </c>
      <c r="Q6" s="130" t="s">
        <v>40</v>
      </c>
      <c r="R6" s="131"/>
      <c r="S6" s="53">
        <f t="shared" si="0"/>
        <v>200</v>
      </c>
      <c r="T6" s="31">
        <f t="shared" ref="T6:T22" si="4">24*O6+P6</f>
        <v>0</v>
      </c>
      <c r="U6" s="32">
        <f t="shared" si="2"/>
        <v>30</v>
      </c>
      <c r="V6" s="32">
        <f t="shared" si="3"/>
        <v>70</v>
      </c>
    </row>
    <row r="7" spans="1:22" ht="47.25" x14ac:dyDescent="0.25">
      <c r="A7" s="6">
        <v>3</v>
      </c>
      <c r="B7" s="115" t="s">
        <v>35</v>
      </c>
      <c r="C7" s="116" t="s">
        <v>36</v>
      </c>
      <c r="D7" s="116" t="s">
        <v>37</v>
      </c>
      <c r="E7" s="116" t="s">
        <v>38</v>
      </c>
      <c r="F7" s="117" t="s">
        <v>9</v>
      </c>
      <c r="G7" s="117">
        <v>150</v>
      </c>
      <c r="H7" s="118" t="s">
        <v>43</v>
      </c>
      <c r="I7" s="119">
        <v>5</v>
      </c>
      <c r="J7" s="120">
        <v>95</v>
      </c>
      <c r="K7" s="121" t="s">
        <v>39</v>
      </c>
      <c r="L7" s="10"/>
      <c r="M7" s="63"/>
      <c r="N7" s="64" t="s">
        <v>12</v>
      </c>
      <c r="O7" s="65">
        <v>1025</v>
      </c>
      <c r="P7" s="65">
        <v>0</v>
      </c>
      <c r="Q7" s="71">
        <v>966</v>
      </c>
      <c r="R7" s="132" t="s">
        <v>40</v>
      </c>
      <c r="S7" s="54">
        <f t="shared" si="0"/>
        <v>150</v>
      </c>
      <c r="T7" s="31">
        <f t="shared" si="4"/>
        <v>24600</v>
      </c>
      <c r="U7" s="32">
        <f t="shared" si="2"/>
        <v>5</v>
      </c>
      <c r="V7" s="32">
        <f t="shared" si="3"/>
        <v>95</v>
      </c>
    </row>
    <row r="8" spans="1:22" ht="47.25" x14ac:dyDescent="0.25">
      <c r="A8" s="6">
        <v>4</v>
      </c>
      <c r="B8" s="109" t="s">
        <v>44</v>
      </c>
      <c r="C8" s="110" t="s">
        <v>45</v>
      </c>
      <c r="D8" s="110" t="s">
        <v>46</v>
      </c>
      <c r="E8" s="110" t="s">
        <v>47</v>
      </c>
      <c r="F8" s="110" t="s">
        <v>42</v>
      </c>
      <c r="G8" s="110">
        <v>150</v>
      </c>
      <c r="H8" s="111" t="s">
        <v>43</v>
      </c>
      <c r="I8" s="112">
        <v>5</v>
      </c>
      <c r="J8" s="113">
        <v>95</v>
      </c>
      <c r="K8" s="114"/>
      <c r="L8" s="10"/>
      <c r="M8" s="129"/>
      <c r="N8" s="133" t="s">
        <v>12</v>
      </c>
      <c r="O8" s="107">
        <v>910</v>
      </c>
      <c r="P8" s="108">
        <v>0</v>
      </c>
      <c r="Q8" s="134">
        <v>552</v>
      </c>
      <c r="R8" s="135" t="s">
        <v>40</v>
      </c>
      <c r="S8" s="53">
        <f t="shared" si="0"/>
        <v>150</v>
      </c>
      <c r="T8" s="31">
        <f t="shared" si="4"/>
        <v>21840</v>
      </c>
      <c r="U8" s="32">
        <f t="shared" si="2"/>
        <v>5</v>
      </c>
      <c r="V8" s="32">
        <f t="shared" si="3"/>
        <v>95</v>
      </c>
    </row>
    <row r="9" spans="1:22" ht="212.45" customHeight="1" x14ac:dyDescent="0.25">
      <c r="A9" s="6">
        <v>5</v>
      </c>
      <c r="B9" s="115" t="s">
        <v>48</v>
      </c>
      <c r="C9" s="116" t="s">
        <v>45</v>
      </c>
      <c r="D9" s="116" t="s">
        <v>46</v>
      </c>
      <c r="E9" s="116" t="s">
        <v>47</v>
      </c>
      <c r="F9" s="117" t="s">
        <v>42</v>
      </c>
      <c r="G9" s="117">
        <v>150</v>
      </c>
      <c r="H9" s="118" t="s">
        <v>43</v>
      </c>
      <c r="I9" s="119">
        <v>5</v>
      </c>
      <c r="J9" s="120">
        <v>95</v>
      </c>
      <c r="K9" s="121" t="s">
        <v>49</v>
      </c>
      <c r="L9" s="10"/>
      <c r="M9" s="63"/>
      <c r="N9" s="64"/>
      <c r="O9" s="65"/>
      <c r="P9" s="65">
        <v>0</v>
      </c>
      <c r="Q9" s="71"/>
      <c r="R9" s="136" t="s">
        <v>40</v>
      </c>
      <c r="S9" s="54">
        <f t="shared" si="0"/>
        <v>150</v>
      </c>
      <c r="T9" s="31">
        <f t="shared" si="4"/>
        <v>0</v>
      </c>
      <c r="U9" s="32">
        <f t="shared" si="2"/>
        <v>5</v>
      </c>
      <c r="V9" s="32">
        <f t="shared" si="3"/>
        <v>95</v>
      </c>
    </row>
    <row r="10" spans="1:22" ht="63" x14ac:dyDescent="0.25">
      <c r="A10" s="6">
        <v>6</v>
      </c>
      <c r="B10" s="33" t="s">
        <v>50</v>
      </c>
      <c r="C10" s="122" t="s">
        <v>51</v>
      </c>
      <c r="D10" s="122" t="s">
        <v>52</v>
      </c>
      <c r="E10" s="122" t="s">
        <v>53</v>
      </c>
      <c r="F10" s="34" t="s">
        <v>54</v>
      </c>
      <c r="G10" s="34">
        <v>250</v>
      </c>
      <c r="H10" s="35" t="s">
        <v>10</v>
      </c>
      <c r="I10" s="39">
        <v>25</v>
      </c>
      <c r="J10" s="36">
        <v>75</v>
      </c>
      <c r="K10" s="37" t="s">
        <v>55</v>
      </c>
      <c r="L10" s="10"/>
      <c r="M10" s="51"/>
      <c r="N10" s="48"/>
      <c r="O10" s="49"/>
      <c r="P10" s="108">
        <v>0</v>
      </c>
      <c r="Q10" s="56"/>
      <c r="R10" s="73"/>
      <c r="S10" s="53">
        <f t="shared" si="0"/>
        <v>250</v>
      </c>
      <c r="T10" s="31">
        <f t="shared" si="4"/>
        <v>0</v>
      </c>
      <c r="U10" s="32">
        <f t="shared" si="2"/>
        <v>25</v>
      </c>
      <c r="V10" s="32">
        <f t="shared" si="3"/>
        <v>75</v>
      </c>
    </row>
    <row r="11" spans="1:22" ht="94.5" x14ac:dyDescent="0.25">
      <c r="A11" s="6">
        <v>7</v>
      </c>
      <c r="B11" s="115" t="s">
        <v>56</v>
      </c>
      <c r="C11" s="116" t="s">
        <v>57</v>
      </c>
      <c r="D11" s="116" t="s">
        <v>58</v>
      </c>
      <c r="E11" s="116" t="s">
        <v>59</v>
      </c>
      <c r="F11" s="117" t="s">
        <v>54</v>
      </c>
      <c r="G11" s="117">
        <v>250</v>
      </c>
      <c r="H11" s="118" t="s">
        <v>10</v>
      </c>
      <c r="I11" s="119">
        <v>25</v>
      </c>
      <c r="J11" s="120">
        <v>75</v>
      </c>
      <c r="K11" s="121"/>
      <c r="L11" s="10"/>
      <c r="M11" s="92"/>
      <c r="N11" s="93"/>
      <c r="O11" s="94"/>
      <c r="P11" s="65">
        <v>0</v>
      </c>
      <c r="Q11" s="55"/>
      <c r="R11" s="74"/>
      <c r="S11" s="53">
        <f t="shared" si="0"/>
        <v>250</v>
      </c>
      <c r="T11" s="31">
        <f t="shared" si="4"/>
        <v>0</v>
      </c>
      <c r="U11" s="32">
        <f t="shared" si="2"/>
        <v>25</v>
      </c>
      <c r="V11" s="32">
        <f t="shared" si="3"/>
        <v>75</v>
      </c>
    </row>
    <row r="12" spans="1:22" ht="67.7" customHeight="1" x14ac:dyDescent="0.25">
      <c r="A12" s="6">
        <v>8</v>
      </c>
      <c r="B12" s="109" t="s">
        <v>60</v>
      </c>
      <c r="C12" s="110" t="s">
        <v>61</v>
      </c>
      <c r="D12" s="110" t="s">
        <v>52</v>
      </c>
      <c r="E12" s="110" t="s">
        <v>62</v>
      </c>
      <c r="F12" s="110" t="s">
        <v>63</v>
      </c>
      <c r="G12" s="110">
        <v>150</v>
      </c>
      <c r="H12" s="111" t="s">
        <v>10</v>
      </c>
      <c r="I12" s="112">
        <v>5</v>
      </c>
      <c r="J12" s="113">
        <v>95</v>
      </c>
      <c r="K12" s="114"/>
      <c r="L12" s="10"/>
      <c r="M12" s="51"/>
      <c r="N12" s="48"/>
      <c r="O12" s="49"/>
      <c r="P12" s="108">
        <v>0</v>
      </c>
      <c r="Q12" s="75"/>
      <c r="R12" s="73"/>
      <c r="S12" s="53">
        <f t="shared" si="0"/>
        <v>150</v>
      </c>
      <c r="T12" s="31">
        <f t="shared" si="4"/>
        <v>0</v>
      </c>
      <c r="U12" s="32">
        <f t="shared" si="2"/>
        <v>5</v>
      </c>
      <c r="V12" s="32">
        <f t="shared" si="3"/>
        <v>95</v>
      </c>
    </row>
    <row r="13" spans="1:22" ht="94.5" x14ac:dyDescent="0.25">
      <c r="A13" s="6">
        <v>9</v>
      </c>
      <c r="B13" s="123" t="s">
        <v>64</v>
      </c>
      <c r="C13" s="124" t="s">
        <v>65</v>
      </c>
      <c r="D13" s="124" t="s">
        <v>66</v>
      </c>
      <c r="E13" s="124" t="s">
        <v>62</v>
      </c>
      <c r="F13" s="124" t="s">
        <v>63</v>
      </c>
      <c r="G13" s="124">
        <v>150</v>
      </c>
      <c r="H13" s="125" t="s">
        <v>10</v>
      </c>
      <c r="I13" s="126">
        <v>5</v>
      </c>
      <c r="J13" s="127">
        <v>95</v>
      </c>
      <c r="K13" s="128"/>
      <c r="L13" s="10"/>
      <c r="M13" s="92"/>
      <c r="N13" s="93"/>
      <c r="O13" s="94"/>
      <c r="P13" s="65">
        <v>0</v>
      </c>
      <c r="Q13" s="76"/>
      <c r="R13" s="74"/>
      <c r="S13" s="53">
        <f t="shared" si="0"/>
        <v>150</v>
      </c>
      <c r="T13" s="31">
        <f t="shared" si="4"/>
        <v>0</v>
      </c>
      <c r="U13" s="32">
        <f t="shared" si="2"/>
        <v>5</v>
      </c>
      <c r="V13" s="32">
        <f t="shared" si="3"/>
        <v>95</v>
      </c>
    </row>
    <row r="14" spans="1:22" ht="40.35" customHeight="1" x14ac:dyDescent="0.25">
      <c r="A14" s="6">
        <v>10</v>
      </c>
      <c r="B14" s="33"/>
      <c r="C14" s="34"/>
      <c r="D14" s="34"/>
      <c r="E14" s="34"/>
      <c r="F14" s="34"/>
      <c r="G14" s="34"/>
      <c r="H14" s="35"/>
      <c r="I14" s="39"/>
      <c r="J14" s="36"/>
      <c r="K14" s="37"/>
      <c r="L14" s="10"/>
      <c r="M14" s="51"/>
      <c r="N14" s="48"/>
      <c r="O14" s="49"/>
      <c r="P14" s="108">
        <v>0</v>
      </c>
      <c r="Q14" s="56"/>
      <c r="R14" s="73"/>
      <c r="S14" s="53">
        <f t="shared" si="0"/>
        <v>0</v>
      </c>
      <c r="T14" s="31">
        <f t="shared" si="4"/>
        <v>0</v>
      </c>
      <c r="U14" s="32">
        <f t="shared" si="2"/>
        <v>0</v>
      </c>
      <c r="V14" s="32">
        <f t="shared" si="3"/>
        <v>0</v>
      </c>
    </row>
    <row r="15" spans="1:22" ht="40.35" customHeight="1" x14ac:dyDescent="0.25">
      <c r="A15" s="6">
        <v>11</v>
      </c>
      <c r="B15" s="95"/>
      <c r="C15" s="96"/>
      <c r="D15" s="87"/>
      <c r="E15" s="96"/>
      <c r="F15" s="96"/>
      <c r="G15" s="96"/>
      <c r="H15" s="97"/>
      <c r="I15" s="98"/>
      <c r="J15" s="99"/>
      <c r="K15" s="91"/>
      <c r="L15" s="10"/>
      <c r="M15" s="92"/>
      <c r="N15" s="93"/>
      <c r="O15" s="94"/>
      <c r="P15" s="65">
        <v>0</v>
      </c>
      <c r="Q15" s="76"/>
      <c r="R15" s="77"/>
      <c r="S15" s="53">
        <f t="shared" si="0"/>
        <v>0</v>
      </c>
      <c r="T15" s="31">
        <f t="shared" si="4"/>
        <v>0</v>
      </c>
      <c r="U15" s="32">
        <f t="shared" si="2"/>
        <v>0</v>
      </c>
      <c r="V15" s="32">
        <f t="shared" si="3"/>
        <v>0</v>
      </c>
    </row>
    <row r="16" spans="1:22" ht="40.35" customHeight="1" x14ac:dyDescent="0.25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1"/>
      <c r="N16" s="48"/>
      <c r="O16" s="49"/>
      <c r="P16" s="108">
        <v>0</v>
      </c>
      <c r="Q16" s="56"/>
      <c r="R16" s="73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</row>
    <row r="17" spans="1:22" ht="40.35" customHeight="1" x14ac:dyDescent="0.25">
      <c r="A17" s="6">
        <v>13</v>
      </c>
      <c r="B17" s="95"/>
      <c r="C17" s="87"/>
      <c r="D17" s="87"/>
      <c r="E17" s="87"/>
      <c r="F17" s="87"/>
      <c r="G17" s="87"/>
      <c r="H17" s="88"/>
      <c r="I17" s="89"/>
      <c r="J17" s="90"/>
      <c r="K17" s="91"/>
      <c r="L17" s="10"/>
      <c r="M17" s="92"/>
      <c r="N17" s="93"/>
      <c r="O17" s="94"/>
      <c r="P17" s="65">
        <v>0</v>
      </c>
      <c r="Q17" s="55"/>
      <c r="R17" s="77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</row>
    <row r="18" spans="1:22" ht="40.35" customHeight="1" x14ac:dyDescent="0.2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08">
        <v>0</v>
      </c>
      <c r="Q18" s="56"/>
      <c r="R18" s="73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</row>
    <row r="19" spans="1:22" ht="40.35" customHeight="1" x14ac:dyDescent="0.25">
      <c r="A19" s="6">
        <v>15</v>
      </c>
      <c r="B19" s="86"/>
      <c r="C19" s="87"/>
      <c r="D19" s="87"/>
      <c r="E19" s="87"/>
      <c r="F19" s="87"/>
      <c r="G19" s="87"/>
      <c r="H19" s="88"/>
      <c r="I19" s="89"/>
      <c r="J19" s="90"/>
      <c r="K19" s="91"/>
      <c r="L19" s="10"/>
      <c r="M19" s="92"/>
      <c r="N19" s="93"/>
      <c r="O19" s="94"/>
      <c r="P19" s="65">
        <v>0</v>
      </c>
      <c r="Q19" s="55"/>
      <c r="R19" s="74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ht="40.35" customHeight="1" x14ac:dyDescent="0.2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08">
        <v>0</v>
      </c>
      <c r="Q20" s="100"/>
      <c r="R20" s="101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ht="40.35" customHeight="1" x14ac:dyDescent="0.2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2"/>
      <c r="N21" s="93"/>
      <c r="O21" s="94"/>
      <c r="P21" s="65">
        <v>0</v>
      </c>
      <c r="Q21" s="78"/>
      <c r="R21" s="102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ht="40.35" customHeight="1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08">
        <v>0</v>
      </c>
      <c r="Q22" s="79"/>
      <c r="R22" s="103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ht="40.35" customHeight="1" x14ac:dyDescent="0.2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2"/>
      <c r="N23" s="93"/>
      <c r="O23" s="94"/>
      <c r="P23" s="65">
        <v>0</v>
      </c>
      <c r="Q23" s="55"/>
      <c r="R23" s="74"/>
      <c r="S23" s="53">
        <f t="shared" ref="S23:S31" si="5">IF(ISBLANK(M23),G23,M23)</f>
        <v>0</v>
      </c>
      <c r="T23" s="31">
        <f t="shared" ref="T23:T31" si="6">24*O23+P23</f>
        <v>0</v>
      </c>
      <c r="U23" s="32">
        <f t="shared" ref="U23:U31" si="7">I23</f>
        <v>0</v>
      </c>
      <c r="V23" s="32">
        <f t="shared" ref="V23:V31" si="8">J23</f>
        <v>0</v>
      </c>
    </row>
    <row r="24" spans="1:22" ht="40.35" customHeight="1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08">
        <v>0</v>
      </c>
      <c r="Q24" s="56"/>
      <c r="R24" s="50"/>
      <c r="S24" s="54">
        <f t="shared" si="5"/>
        <v>0</v>
      </c>
      <c r="T24" s="31">
        <f t="shared" si="6"/>
        <v>0</v>
      </c>
      <c r="U24" s="32">
        <f t="shared" si="7"/>
        <v>0</v>
      </c>
      <c r="V24" s="32">
        <f t="shared" si="8"/>
        <v>0</v>
      </c>
    </row>
    <row r="25" spans="1:22" ht="40.35" customHeight="1" x14ac:dyDescent="0.2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2"/>
      <c r="N25" s="93"/>
      <c r="O25" s="94"/>
      <c r="P25" s="65">
        <v>0</v>
      </c>
      <c r="Q25" s="55"/>
      <c r="R25" s="74"/>
      <c r="S25" s="53">
        <f t="shared" si="5"/>
        <v>0</v>
      </c>
      <c r="T25" s="31">
        <f t="shared" si="6"/>
        <v>0</v>
      </c>
      <c r="U25" s="32">
        <f t="shared" si="7"/>
        <v>0</v>
      </c>
      <c r="V25" s="32">
        <f t="shared" si="8"/>
        <v>0</v>
      </c>
    </row>
    <row r="26" spans="1:22" ht="40.35" customHeight="1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08">
        <v>0</v>
      </c>
      <c r="Q26" s="56"/>
      <c r="R26" s="73"/>
      <c r="S26" s="53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2" ht="40.35" customHeight="1" x14ac:dyDescent="0.25">
      <c r="A27" s="6">
        <v>23</v>
      </c>
      <c r="B27" s="86"/>
      <c r="C27" s="87"/>
      <c r="D27" s="87"/>
      <c r="E27" s="87"/>
      <c r="F27" s="87"/>
      <c r="G27" s="87"/>
      <c r="H27" s="88"/>
      <c r="I27" s="89"/>
      <c r="J27" s="90"/>
      <c r="K27" s="91"/>
      <c r="L27" s="52"/>
      <c r="M27" s="92"/>
      <c r="N27" s="93"/>
      <c r="O27" s="94"/>
      <c r="P27" s="65">
        <v>0</v>
      </c>
      <c r="Q27" s="104"/>
      <c r="R27" s="74"/>
      <c r="S27" s="53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2" ht="40.35" customHeight="1" x14ac:dyDescent="0.2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08">
        <v>0</v>
      </c>
      <c r="Q28" s="80"/>
      <c r="R28" s="73"/>
      <c r="S28" s="53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2" ht="40.35" customHeight="1" x14ac:dyDescent="0.25">
      <c r="A29" s="6">
        <v>25</v>
      </c>
      <c r="B29" s="95"/>
      <c r="C29" s="96"/>
      <c r="D29" s="87"/>
      <c r="E29" s="96"/>
      <c r="F29" s="96"/>
      <c r="G29" s="96"/>
      <c r="H29" s="97"/>
      <c r="I29" s="98"/>
      <c r="J29" s="99"/>
      <c r="K29" s="91"/>
      <c r="L29" s="52"/>
      <c r="M29" s="92"/>
      <c r="N29" s="93"/>
      <c r="O29" s="94"/>
      <c r="P29" s="65">
        <v>0</v>
      </c>
      <c r="Q29" s="105"/>
      <c r="R29" s="74"/>
      <c r="S29" s="53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2" ht="40.35" customHeight="1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08">
        <v>0</v>
      </c>
      <c r="Q30" s="106"/>
      <c r="R30" s="73"/>
      <c r="S30" s="53">
        <f t="shared" si="5"/>
        <v>0</v>
      </c>
      <c r="T30" s="31">
        <f t="shared" si="6"/>
        <v>0</v>
      </c>
      <c r="U30" s="32">
        <f t="shared" si="7"/>
        <v>0</v>
      </c>
      <c r="V30" s="32">
        <f t="shared" si="8"/>
        <v>0</v>
      </c>
    </row>
    <row r="31" spans="1:22" ht="40.35" customHeight="1" x14ac:dyDescent="0.25">
      <c r="A31" s="6">
        <v>27</v>
      </c>
      <c r="B31" s="86"/>
      <c r="C31" s="87"/>
      <c r="D31" s="87"/>
      <c r="E31" s="87"/>
      <c r="F31" s="87"/>
      <c r="G31" s="87"/>
      <c r="H31" s="88"/>
      <c r="I31" s="89"/>
      <c r="J31" s="90"/>
      <c r="K31" s="91"/>
      <c r="L31" s="52"/>
      <c r="M31" s="92"/>
      <c r="N31" s="93"/>
      <c r="O31" s="94"/>
      <c r="P31" s="65">
        <v>0</v>
      </c>
      <c r="Q31" s="105"/>
      <c r="R31" s="74"/>
      <c r="S31" s="53">
        <f t="shared" si="5"/>
        <v>0</v>
      </c>
      <c r="T31" s="31">
        <f t="shared" si="6"/>
        <v>0</v>
      </c>
      <c r="U31" s="32">
        <f t="shared" si="7"/>
        <v>0</v>
      </c>
      <c r="V31" s="32">
        <f t="shared" si="8"/>
        <v>0</v>
      </c>
    </row>
    <row r="32" spans="1:22" ht="40.35" customHeight="1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2"/>
      <c r="M32" s="51"/>
      <c r="N32" s="48"/>
      <c r="O32" s="49"/>
      <c r="P32" s="108">
        <v>0</v>
      </c>
      <c r="Q32" s="106"/>
      <c r="R32" s="83"/>
      <c r="S32" s="53">
        <f t="shared" ref="S32" si="9">IF(ISBLANK(M32),G32,M32)</f>
        <v>0</v>
      </c>
      <c r="T32" s="31">
        <f t="shared" ref="T32" si="10">24*O32+P32</f>
        <v>0</v>
      </c>
      <c r="U32" s="32">
        <f t="shared" ref="U32" si="11">I32</f>
        <v>0</v>
      </c>
      <c r="V32" s="32">
        <f t="shared" ref="V32" si="12">J32</f>
        <v>0</v>
      </c>
    </row>
    <row r="33" spans="1:22" ht="40.35" customHeight="1" x14ac:dyDescent="0.2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4"/>
      <c r="R33" s="72"/>
      <c r="S33" s="53">
        <f t="shared" ref="S33" si="13">IF(ISBLANK(M33),G33,M33)</f>
        <v>0</v>
      </c>
      <c r="T33" s="31">
        <f t="shared" ref="T33" si="14">24*O33+P33</f>
        <v>0</v>
      </c>
      <c r="U33" s="32">
        <f t="shared" ref="U33" si="15">I33</f>
        <v>0</v>
      </c>
      <c r="V33" s="32">
        <f t="shared" ref="V33" si="16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7 S14:S33">
    <cfRule type="expression" dxfId="1" priority="273">
      <formula>M5&gt;G5</formula>
    </cfRule>
    <cfRule type="expression" priority="274">
      <formula>$M$5&gt;$G$5</formula>
    </cfRule>
  </conditionalFormatting>
  <conditionalFormatting sqref="S8:S13">
    <cfRule type="expression" dxfId="0" priority="1">
      <formula>M8&gt;G8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2" ma:contentTypeDescription="Create a new document." ma:contentTypeScope="" ma:versionID="845d71bf1d0493fcde00a19ea059c8b9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7f6cbbeec0c982d80fef91336d39cb41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A63AA85-DFC0-4F52-B0A8-3F4ABBEEFF31}">
  <ds:schemaRefs>
    <ds:schemaRef ds:uri="7d544bdc-a7fa-4516-973e-3ad2926cbdd1"/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DF38772-DC75-4554-8556-976638B8D54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73740D2-3DF6-48B8-A731-E17BA1C210D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Baker, Dina</cp:lastModifiedBy>
  <cp:lastPrinted>2019-03-13T19:29:04Z</cp:lastPrinted>
  <dcterms:created xsi:type="dcterms:W3CDTF">2017-01-24T17:19:42Z</dcterms:created>
  <dcterms:modified xsi:type="dcterms:W3CDTF">2020-04-15T22:38:04Z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Workbook id">
    <vt:lpwstr>bb284e01-c280-407c-8a35-c2391d5845e3</vt:lpwstr>
  </property>
  <property fmtid="{D5CDD505-2E9C-101B-9397-08002B2CF9AE}" pid="12" name="Workbook type">
    <vt:lpwstr>Custom</vt:lpwstr>
  </property>
  <property fmtid="{D5CDD505-2E9C-101B-9397-08002B2CF9AE}" pid="13" name="Workbook version">
    <vt:lpwstr>Custom</vt:lpwstr>
  </property>
  <property fmtid="{D5CDD505-2E9C-101B-9397-08002B2CF9AE}" pid="14" name="ContentTypeId">
    <vt:lpwstr>0x010100454F47B9D28BD2458024E1586F6F82DC</vt:lpwstr>
  </property>
</Properties>
</file>