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efaultThemeVersion="124226"/>
  <mc:AlternateContent xmlns:mc="http://schemas.openxmlformats.org/markup-compatibility/2006">
    <mc:Choice Requires="x15">
      <x15ac:absPath xmlns:x15ac="http://schemas.microsoft.com/office/spreadsheetml/2010/11/ac" url="\\eldnp1515dm7\ntdng002v1\SOW\CTS Current RFQs\2020\N20-RFQ-055\N20-RFQ-055 Response Documents\"/>
    </mc:Choice>
  </mc:AlternateContent>
  <xr:revisionPtr revIDLastSave="0" documentId="13_ncr:1_{DAFF74FA-149B-43A5-B2AE-D9CEF8E97614}" xr6:coauthVersionLast="45" xr6:coauthVersionMax="45"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New!$A$5:$V$33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4" l="1"/>
  <c r="U17" i="4"/>
  <c r="T17" i="4"/>
  <c r="S17" i="4"/>
  <c r="S32" i="4"/>
  <c r="T32" i="4"/>
  <c r="U32" i="4"/>
  <c r="V32" i="4"/>
  <c r="S33" i="4"/>
  <c r="T33" i="4"/>
  <c r="U33" i="4"/>
  <c r="V33"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c r="T6" i="4"/>
  <c r="U6" i="4"/>
  <c r="V6" i="4"/>
  <c r="S7" i="4"/>
  <c r="T7" i="4"/>
  <c r="U7" i="4"/>
  <c r="V7" i="4"/>
  <c r="S5" i="4"/>
  <c r="T5" i="4"/>
  <c r="U5" i="4"/>
  <c r="V5" i="4"/>
</calcChain>
</file>

<file path=xl/sharedStrings.xml><?xml version="1.0" encoding="utf-8"?>
<sst xmlns="http://schemas.openxmlformats.org/spreadsheetml/2006/main" count="119" uniqueCount="81">
  <si>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</si>
  <si>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</si>
  <si>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</si>
  <si>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</si>
  <si>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</si>
  <si>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</si>
  <si>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</si>
  <si>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</si>
  <si>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</si>
  <si>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</si>
  <si>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</si>
  <si>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</si>
  <si>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</si>
  <si>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</si>
  <si>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</si>
  <si>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</si>
  <si>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</si>
  <si>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</si>
  <si>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</si>
  <si>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</si>
  <si>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</si>
  <si>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</si>
  <si>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</si>
  <si>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</si>
  <si>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</si>
  <si>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</si>
  <si>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</si>
  <si>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</si>
  <si>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</si>
  <si>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</si>
  <si>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</si>
  <si>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ECYNWRO</t>
  </si>
  <si>
    <t xml:space="preserve">David Burling 360-407-7636 davb461@ecy.wa.gov Site contact: Susan Winters 253-649-7011 swin461@ecy.wa.gov  </t>
  </si>
  <si>
    <t xml:space="preserve">Per attached site map </t>
  </si>
  <si>
    <t>100M</t>
  </si>
  <si>
    <t>PE-SSD3901/DSHS2008</t>
  </si>
  <si>
    <t>2010 Yakima Valley Hwy, Suite 4, Block G                                                           Sunnyside, WA 98944-1289</t>
  </si>
  <si>
    <t>Ruth Kezar                                                 509-865-7540                                   Cell: 509-494-9511                                kezarr@dshs.wa.gov;          Building Contact:   Brandon Bailey 916-281-7928</t>
  </si>
  <si>
    <t>Suite 4, Block G, Bldg 2010.  Circuit handoff to be located no further than 10 feet of DSHS Router.  Refer to LCON for details on circuit termination location.</t>
  </si>
  <si>
    <t>NO</t>
  </si>
  <si>
    <t>VE-SSD3901/DSHS2008</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</si>
  <si>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t>
  </si>
  <si>
    <t>DOCMON1</t>
  </si>
  <si>
    <t>Cheryl Bancroft
360-794-2324
cmbancroft@doc1.wa.gov</t>
  </si>
  <si>
    <t>In the IT Comm building outside of the prison shown on sitemap</t>
  </si>
  <si>
    <t>This is a redundant / diverse circuit for this site, to support high availability. Existing circuit is provided by Comcast. Proposed solution must not utilize Comcast.</t>
  </si>
  <si>
    <t>DOCLRK1</t>
  </si>
  <si>
    <t>Cedar Creek Correctional Center
12200 Bordeaux Rd
Littlerock, WA 98556</t>
  </si>
  <si>
    <t>Mark Mosebach
360-449-7658
memosebach@doc1.w.agov</t>
  </si>
  <si>
    <t>This is a redundant / diverse circuit for this site, to support high availability. Existing circuit is provided by StarTouch. Proposed solution must not utilize StarTouch.</t>
  </si>
  <si>
    <t>LCON to provide location for Ethernet handoff</t>
  </si>
  <si>
    <t>DSHS1086</t>
  </si>
  <si>
    <t>Liz Knigge                                            360-902-7531                                    kniggel@dshs.wa.gov</t>
  </si>
  <si>
    <t>LAN Room, Suite A &amp; B.  Circuit handoff to be located no further than 10 feet of DSHS Router.  Refer to the LCON for building contact information.  This is an AAA Facility.</t>
  </si>
  <si>
    <t>DSHS1087</t>
  </si>
  <si>
    <t>LAN Room, Bldg 1336.  Circuit handoff to be located no further than 10 feet of DSHS Router.  Refer to the LCON for building contact information.  This is an AAA Facility.</t>
  </si>
  <si>
    <t>DSHS2074</t>
  </si>
  <si>
    <t>Liz Knigge                                            360-902-7531                                    kniggel@dshs.wa.gov;     Building contact:                      Nelson Advisors, Michael Nelson 425-269-3331</t>
  </si>
  <si>
    <t xml:space="preserve">First floor, LAN room, Rack 1 per attached drawing/Site Map. Circuit handoff to be located no further than 10 feet of DSHS Router.  Coordinate exact rack placement with site contact. </t>
  </si>
  <si>
    <t>DORSPO3201</t>
  </si>
  <si>
    <t>1330 N Washington Street                 Spokane, WA. 99201-2446</t>
  </si>
  <si>
    <t>George Dewan                                           509-327-0257                                      Georged@dor.wa.gov;                    Agency contact:  Lorraine Louderback  360-596-3699  lorraine.louderback@dor.wa.gov, or Tristan Ward  360-596-3695  TristanW@DOR.WA.GOV;      Building contact:  John Gavin 509-325-8432,  509-290-8740</t>
  </si>
  <si>
    <t>Extend demarc.  Circuit handoff needs to terminate in DOR IT room 503 per attached Site/Floor Map.  Both LCON and Agency contacts must be contacted on all site visits.</t>
  </si>
  <si>
    <t>4101 West Way Joint Base Lewis-McChord, WA 98433</t>
  </si>
  <si>
    <t xml:space="preserve">ACAFTL911DC2 </t>
  </si>
  <si>
    <t>The Building has its own fiber Demark located in room 113 within 10 feet of the final location. We intend the circuit to be fiber to the building and converted to Cat-5/6 at final hand off.</t>
  </si>
  <si>
    <t>Room 113</t>
  </si>
  <si>
    <t>Daniel Carroll 253-967-1276 daniel.b.carroll2.civ@mail.mil
Site Contact: Mr. Jeffrey Rodeman 253-967-1031 Jeffrey.c.rodeman.civ@mail.mil
Building contact: 911 Supervisor 253-912-4442/4446</t>
  </si>
  <si>
    <t>15700 Dayton Ave                   Shoreline, WA 98133-5910</t>
  </si>
  <si>
    <t>Monroe Correctional Complex(MCC)
16702 - 177th Ave. SE
Monroe, WA  98272-1968</t>
  </si>
  <si>
    <t>739 Haussler Road, Suite A &amp; B             Omak, WA 98841-9547</t>
  </si>
  <si>
    <t>6909 Crosswind Blvd                             Kennewick, WA 99336-7848</t>
  </si>
  <si>
    <t>1336 Pioneer Way                                      Moses Lake, WA 98837-4622</t>
  </si>
  <si>
    <t>This building is occupied by WSDOT and under construction. Shoreline building manager is Andy Blomberg, contact Andy for access to the building at blomberg@wsdot.wa.gov</t>
  </si>
  <si>
    <t>Existing circuit is provided by StarTouch. Proposed solution must not utilize StarTouch.</t>
  </si>
  <si>
    <t>Evaluation  Model for Solicitation Number N20-RFQ-055</t>
  </si>
  <si>
    <t xml:space="preserve">This request is for a redundant / diverse circuit for this site. Existing circuit is provided by StarTouch. Proposed solution must be Wireline Ethernet, and not utilize StarTouch.  </t>
  </si>
  <si>
    <t xml:space="preserve">LAN Room, Bldg 609.  Coordinate exact rack placement with site contact. Vendor hand-off to be located no further than 10 cable feet from DSHS Router.  </t>
  </si>
  <si>
    <t>609 Speyers Road                                Selah, WA 98942-1050</t>
  </si>
  <si>
    <t>DSHS2022</t>
  </si>
  <si>
    <t>Liz Knigge           360-902-7531                                        kniggel@dshs.wa.gov;   Building contact: John Muircroft      509-698-1266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</si>
</sst>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0" borderId="42" xfId="46" applyBorder="1">
      <alignment horizontal="center" vertical="top" wrapText="1"/>
    </xf>
    <xf numFmtId="7" fontId="2" fillId="2" borderId="42" xfId="45"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90" zoomScaleNormal="90" workbookViewId="0">
      <selection activeCell="C5" sqref="C1:H104857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5.570312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5" t="s">
        <v>75</v>
      </c>
      <c r="B1" s="115"/>
      <c r="C1" s="115"/>
      <c r="D1" s="115"/>
      <c r="E1" s="115"/>
      <c r="F1" s="115"/>
      <c r="G1" s="115"/>
      <c r="H1" s="115"/>
      <c r="I1" s="115"/>
      <c r="J1" s="115"/>
      <c r="K1" s="115"/>
      <c r="S1" s="5"/>
      <c r="T1" s="5"/>
    </row>
    <row r="2" spans="1:22" ht="16.5" thickBot="1" x14ac:dyDescent="0.3">
      <c r="A2" s="6"/>
      <c r="B2" s="7" t="s">
        <v>1</v>
      </c>
      <c r="C2" s="8"/>
      <c r="D2" s="8"/>
      <c r="E2" s="8"/>
      <c r="F2" s="8"/>
      <c r="G2" s="8"/>
      <c r="H2" s="8"/>
      <c r="I2" s="8"/>
      <c r="J2" s="8"/>
      <c r="K2" s="9"/>
      <c r="L2" s="10"/>
      <c r="M2" s="116" t="s">
        <v>30</v>
      </c>
      <c r="N2" s="117"/>
      <c r="O2" s="117"/>
      <c r="P2" s="117"/>
      <c r="Q2" s="69"/>
      <c r="R2" s="71"/>
      <c r="S2" s="11"/>
      <c r="T2" s="11"/>
    </row>
    <row r="3" spans="1:22" s="17" customFormat="1" ht="16.5" thickBot="1" x14ac:dyDescent="0.3">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2" si="0">IF(ISBLANK(M5),G5,M5)</f>
        <v>20</v>
      </c>
      <c r="T5" s="29">
        <f t="shared" ref="T5" si="1">24*O5+P5</f>
        <v>13000</v>
      </c>
      <c r="U5" s="30">
        <f t="shared" ref="U5:U22" si="2">I5</f>
        <v>10</v>
      </c>
      <c r="V5" s="30">
        <f t="shared" ref="V5:V22" si="3">J5</f>
        <v>90</v>
      </c>
    </row>
    <row r="6" spans="1:22" ht="63" x14ac:dyDescent="0.25">
      <c r="A6" s="6">
        <v>2</v>
      </c>
      <c r="B6" s="87" t="s">
        <v>31</v>
      </c>
      <c r="C6" s="88" t="s">
        <v>68</v>
      </c>
      <c r="D6" s="88" t="s">
        <v>32</v>
      </c>
      <c r="E6" s="88" t="s">
        <v>33</v>
      </c>
      <c r="F6" s="88" t="s">
        <v>9</v>
      </c>
      <c r="G6" s="88">
        <v>120</v>
      </c>
      <c r="H6" s="89" t="s">
        <v>34</v>
      </c>
      <c r="I6" s="90">
        <v>5</v>
      </c>
      <c r="J6" s="91">
        <v>95</v>
      </c>
      <c r="K6" s="92" t="s">
        <v>73</v>
      </c>
      <c r="L6" s="10"/>
      <c r="M6" s="107"/>
      <c r="N6" s="108"/>
      <c r="O6" s="86"/>
      <c r="P6" s="109">
        <v>0</v>
      </c>
      <c r="Q6" s="110"/>
      <c r="R6" s="111"/>
      <c r="S6" s="52">
        <f t="shared" si="0"/>
        <v>120</v>
      </c>
      <c r="T6" s="31">
        <f t="shared" ref="T6:T22" si="4">24*O6+P6</f>
        <v>0</v>
      </c>
      <c r="U6" s="32">
        <f t="shared" si="2"/>
        <v>5</v>
      </c>
      <c r="V6" s="32">
        <f t="shared" si="3"/>
        <v>95</v>
      </c>
    </row>
    <row r="7" spans="1:22" ht="94.5" x14ac:dyDescent="0.25">
      <c r="A7" s="6">
        <v>3</v>
      </c>
      <c r="B7" s="93" t="s">
        <v>35</v>
      </c>
      <c r="C7" s="94" t="s">
        <v>36</v>
      </c>
      <c r="D7" s="94" t="s">
        <v>37</v>
      </c>
      <c r="E7" s="94" t="s">
        <v>38</v>
      </c>
      <c r="F7" s="95" t="s">
        <v>39</v>
      </c>
      <c r="G7" s="95">
        <v>150</v>
      </c>
      <c r="H7" s="96" t="s">
        <v>34</v>
      </c>
      <c r="I7" s="97">
        <v>5</v>
      </c>
      <c r="J7" s="98">
        <v>95</v>
      </c>
      <c r="K7" s="99"/>
      <c r="L7" s="10"/>
      <c r="M7" s="60"/>
      <c r="N7" s="61"/>
      <c r="O7" s="62"/>
      <c r="P7" s="62">
        <v>0</v>
      </c>
      <c r="Q7" s="112"/>
      <c r="R7" s="68"/>
      <c r="S7" s="53">
        <f t="shared" si="0"/>
        <v>150</v>
      </c>
      <c r="T7" s="31">
        <f t="shared" si="4"/>
        <v>0</v>
      </c>
      <c r="U7" s="32">
        <f t="shared" si="2"/>
        <v>5</v>
      </c>
      <c r="V7" s="32">
        <f t="shared" si="3"/>
        <v>95</v>
      </c>
    </row>
    <row r="8" spans="1:22" ht="204.75" x14ac:dyDescent="0.25">
      <c r="A8" s="6">
        <v>4</v>
      </c>
      <c r="B8" s="33" t="s">
        <v>40</v>
      </c>
      <c r="C8" s="100" t="s">
        <v>36</v>
      </c>
      <c r="D8" s="100" t="s">
        <v>37</v>
      </c>
      <c r="E8" s="100" t="s">
        <v>38</v>
      </c>
      <c r="F8" s="34" t="s">
        <v>39</v>
      </c>
      <c r="G8" s="34">
        <v>150</v>
      </c>
      <c r="H8" s="35" t="s">
        <v>34</v>
      </c>
      <c r="I8" s="39">
        <v>5</v>
      </c>
      <c r="J8" s="36">
        <v>95</v>
      </c>
      <c r="K8" s="37" t="s">
        <v>41</v>
      </c>
      <c r="L8" s="10"/>
      <c r="M8" s="50"/>
      <c r="N8" s="48"/>
      <c r="O8" s="49"/>
      <c r="P8" s="109">
        <v>0</v>
      </c>
      <c r="Q8" s="110"/>
      <c r="R8" s="111"/>
      <c r="S8" s="52">
        <f t="shared" si="0"/>
        <v>150</v>
      </c>
      <c r="T8" s="31">
        <f t="shared" si="4"/>
        <v>0</v>
      </c>
      <c r="U8" s="32">
        <f t="shared" si="2"/>
        <v>5</v>
      </c>
      <c r="V8" s="32">
        <f t="shared" si="3"/>
        <v>95</v>
      </c>
    </row>
    <row r="9" spans="1:22" ht="63" x14ac:dyDescent="0.25">
      <c r="A9" s="6">
        <v>5</v>
      </c>
      <c r="B9" s="93" t="s">
        <v>42</v>
      </c>
      <c r="C9" s="94" t="s">
        <v>69</v>
      </c>
      <c r="D9" s="94" t="s">
        <v>43</v>
      </c>
      <c r="E9" s="94" t="s">
        <v>44</v>
      </c>
      <c r="F9" s="95" t="s">
        <v>9</v>
      </c>
      <c r="G9" s="95">
        <v>150</v>
      </c>
      <c r="H9" s="96" t="s">
        <v>10</v>
      </c>
      <c r="I9" s="97">
        <v>5</v>
      </c>
      <c r="J9" s="98">
        <v>95</v>
      </c>
      <c r="K9" s="99" t="s">
        <v>45</v>
      </c>
      <c r="L9" s="10"/>
      <c r="M9" s="78"/>
      <c r="N9" s="79"/>
      <c r="O9" s="80"/>
      <c r="P9" s="62">
        <v>0</v>
      </c>
      <c r="Q9" s="113"/>
      <c r="R9" s="68"/>
      <c r="S9" s="52">
        <f t="shared" si="0"/>
        <v>150</v>
      </c>
      <c r="T9" s="31">
        <f t="shared" si="4"/>
        <v>0</v>
      </c>
      <c r="U9" s="32">
        <f t="shared" si="2"/>
        <v>5</v>
      </c>
      <c r="V9" s="32">
        <f t="shared" si="3"/>
        <v>95</v>
      </c>
    </row>
    <row r="10" spans="1:22" ht="63" x14ac:dyDescent="0.25">
      <c r="A10" s="6">
        <v>6</v>
      </c>
      <c r="B10" s="87" t="s">
        <v>46</v>
      </c>
      <c r="C10" s="88" t="s">
        <v>47</v>
      </c>
      <c r="D10" s="88" t="s">
        <v>48</v>
      </c>
      <c r="E10" s="88" t="s">
        <v>50</v>
      </c>
      <c r="F10" s="88" t="s">
        <v>39</v>
      </c>
      <c r="G10" s="88">
        <v>150</v>
      </c>
      <c r="H10" s="89" t="s">
        <v>10</v>
      </c>
      <c r="I10" s="90">
        <v>5</v>
      </c>
      <c r="J10" s="91">
        <v>95</v>
      </c>
      <c r="K10" s="92" t="s">
        <v>49</v>
      </c>
      <c r="L10" s="10"/>
      <c r="M10" s="50"/>
      <c r="N10" s="48"/>
      <c r="O10" s="49"/>
      <c r="P10" s="109">
        <v>0</v>
      </c>
      <c r="Q10" s="114"/>
      <c r="R10" s="111"/>
      <c r="S10" s="52">
        <f t="shared" si="0"/>
        <v>150</v>
      </c>
      <c r="T10" s="31">
        <f t="shared" si="4"/>
        <v>0</v>
      </c>
      <c r="U10" s="32">
        <f t="shared" si="2"/>
        <v>5</v>
      </c>
      <c r="V10" s="32">
        <f t="shared" si="3"/>
        <v>95</v>
      </c>
    </row>
    <row r="11" spans="1:22" ht="78.75" x14ac:dyDescent="0.25">
      <c r="A11" s="6">
        <v>7</v>
      </c>
      <c r="B11" s="101" t="s">
        <v>51</v>
      </c>
      <c r="C11" s="102" t="s">
        <v>70</v>
      </c>
      <c r="D11" s="102" t="s">
        <v>52</v>
      </c>
      <c r="E11" s="102" t="s">
        <v>53</v>
      </c>
      <c r="F11" s="102" t="s">
        <v>39</v>
      </c>
      <c r="G11" s="102">
        <v>150</v>
      </c>
      <c r="H11" s="103" t="s">
        <v>34</v>
      </c>
      <c r="I11" s="104">
        <v>5</v>
      </c>
      <c r="J11" s="105">
        <v>95</v>
      </c>
      <c r="K11" s="106"/>
      <c r="L11" s="10"/>
      <c r="M11" s="78"/>
      <c r="N11" s="79"/>
      <c r="O11" s="80"/>
      <c r="P11" s="62">
        <v>0</v>
      </c>
      <c r="Q11" s="112"/>
      <c r="R11" s="68"/>
      <c r="S11" s="52">
        <f t="shared" si="0"/>
        <v>150</v>
      </c>
      <c r="T11" s="31">
        <f t="shared" si="4"/>
        <v>0</v>
      </c>
      <c r="U11" s="32">
        <f t="shared" si="2"/>
        <v>5</v>
      </c>
      <c r="V11" s="32">
        <f t="shared" si="3"/>
        <v>95</v>
      </c>
    </row>
    <row r="12" spans="1:22" ht="78.75" x14ac:dyDescent="0.25">
      <c r="A12" s="6">
        <v>8</v>
      </c>
      <c r="B12" s="33" t="s">
        <v>54</v>
      </c>
      <c r="C12" s="34" t="s">
        <v>72</v>
      </c>
      <c r="D12" s="34" t="s">
        <v>52</v>
      </c>
      <c r="E12" s="34" t="s">
        <v>55</v>
      </c>
      <c r="F12" s="34" t="s">
        <v>39</v>
      </c>
      <c r="G12" s="34">
        <v>150</v>
      </c>
      <c r="H12" s="35" t="s">
        <v>34</v>
      </c>
      <c r="I12" s="39">
        <v>5</v>
      </c>
      <c r="J12" s="36">
        <v>95</v>
      </c>
      <c r="K12" s="37"/>
      <c r="L12" s="10"/>
      <c r="M12" s="50">
        <v>90</v>
      </c>
      <c r="N12" s="48" t="s">
        <v>12</v>
      </c>
      <c r="O12" s="49">
        <v>687.5</v>
      </c>
      <c r="P12" s="109">
        <v>1875</v>
      </c>
      <c r="Q12" s="110"/>
      <c r="R12" s="111">
        <v>1687.5</v>
      </c>
      <c r="S12" s="52">
        <f t="shared" si="0"/>
        <v>90</v>
      </c>
      <c r="T12" s="31">
        <f t="shared" si="4"/>
        <v>18375</v>
      </c>
      <c r="U12" s="32">
        <f t="shared" si="2"/>
        <v>5</v>
      </c>
      <c r="V12" s="32">
        <f t="shared" si="3"/>
        <v>95</v>
      </c>
    </row>
    <row r="13" spans="1:22" ht="94.5" x14ac:dyDescent="0.25">
      <c r="A13" s="6">
        <v>9</v>
      </c>
      <c r="B13" s="72" t="s">
        <v>56</v>
      </c>
      <c r="C13" s="73" t="s">
        <v>71</v>
      </c>
      <c r="D13" s="73" t="s">
        <v>57</v>
      </c>
      <c r="E13" s="73" t="s">
        <v>58</v>
      </c>
      <c r="F13" s="73" t="s">
        <v>9</v>
      </c>
      <c r="G13" s="73">
        <v>150</v>
      </c>
      <c r="H13" s="74" t="s">
        <v>34</v>
      </c>
      <c r="I13" s="75">
        <v>5</v>
      </c>
      <c r="J13" s="76">
        <v>95</v>
      </c>
      <c r="K13" s="77"/>
      <c r="L13" s="10"/>
      <c r="M13" s="78">
        <v>90</v>
      </c>
      <c r="N13" s="79" t="s">
        <v>12</v>
      </c>
      <c r="O13" s="80">
        <v>687.5</v>
      </c>
      <c r="P13" s="62">
        <v>1875</v>
      </c>
      <c r="Q13" s="112"/>
      <c r="R13" s="68">
        <v>1687.5</v>
      </c>
      <c r="S13" s="52">
        <f t="shared" si="0"/>
        <v>90</v>
      </c>
      <c r="T13" s="31">
        <f t="shared" si="4"/>
        <v>18375</v>
      </c>
      <c r="U13" s="32">
        <f t="shared" si="2"/>
        <v>5</v>
      </c>
      <c r="V13" s="32">
        <f t="shared" si="3"/>
        <v>95</v>
      </c>
    </row>
    <row r="14" spans="1:22" ht="157.5" x14ac:dyDescent="0.25">
      <c r="A14" s="6">
        <v>10</v>
      </c>
      <c r="B14" s="33" t="s">
        <v>59</v>
      </c>
      <c r="C14" s="34" t="s">
        <v>60</v>
      </c>
      <c r="D14" s="34" t="s">
        <v>61</v>
      </c>
      <c r="E14" s="34" t="s">
        <v>62</v>
      </c>
      <c r="F14" s="34" t="s">
        <v>9</v>
      </c>
      <c r="G14" s="34">
        <v>150</v>
      </c>
      <c r="H14" s="35" t="s">
        <v>34</v>
      </c>
      <c r="I14" s="39">
        <v>5</v>
      </c>
      <c r="J14" s="36">
        <v>95</v>
      </c>
      <c r="K14" s="37" t="s">
        <v>74</v>
      </c>
      <c r="L14" s="10"/>
      <c r="M14" s="50"/>
      <c r="N14" s="48"/>
      <c r="O14" s="49"/>
      <c r="P14" s="109">
        <v>0</v>
      </c>
      <c r="Q14" s="110"/>
      <c r="R14" s="111"/>
      <c r="S14" s="52">
        <f t="shared" si="0"/>
        <v>150</v>
      </c>
      <c r="T14" s="31">
        <f t="shared" si="4"/>
        <v>0</v>
      </c>
      <c r="U14" s="32">
        <f t="shared" si="2"/>
        <v>5</v>
      </c>
      <c r="V14" s="32">
        <f t="shared" si="3"/>
        <v>95</v>
      </c>
    </row>
    <row r="15" spans="1:22" ht="110.25" x14ac:dyDescent="0.25">
      <c r="A15" s="6">
        <v>11</v>
      </c>
      <c r="B15" s="81" t="s">
        <v>64</v>
      </c>
      <c r="C15" s="82" t="s">
        <v>63</v>
      </c>
      <c r="D15" s="73" t="s">
        <v>67</v>
      </c>
      <c r="E15" s="82" t="s">
        <v>66</v>
      </c>
      <c r="F15" s="82" t="s">
        <v>39</v>
      </c>
      <c r="G15" s="82">
        <v>150</v>
      </c>
      <c r="H15" s="83" t="s">
        <v>10</v>
      </c>
      <c r="I15" s="84">
        <v>5</v>
      </c>
      <c r="J15" s="85">
        <v>95</v>
      </c>
      <c r="K15" s="77" t="s">
        <v>65</v>
      </c>
      <c r="L15" s="10"/>
      <c r="M15" s="78">
        <v>120</v>
      </c>
      <c r="N15" s="79" t="s">
        <v>12</v>
      </c>
      <c r="O15" s="80">
        <v>437.5</v>
      </c>
      <c r="P15" s="62">
        <v>4375</v>
      </c>
      <c r="Q15" s="113">
        <v>687.5</v>
      </c>
      <c r="R15" s="68">
        <v>937.5</v>
      </c>
      <c r="S15" s="52">
        <f t="shared" si="0"/>
        <v>120</v>
      </c>
      <c r="T15" s="31">
        <f t="shared" si="4"/>
        <v>14875</v>
      </c>
      <c r="U15" s="32">
        <f t="shared" si="2"/>
        <v>5</v>
      </c>
      <c r="V15" s="32">
        <f t="shared" si="3"/>
        <v>95</v>
      </c>
    </row>
    <row r="16" spans="1:22" ht="110.25" x14ac:dyDescent="0.25">
      <c r="A16" s="6">
        <v>12</v>
      </c>
      <c r="B16" s="33" t="s">
        <v>64</v>
      </c>
      <c r="C16" s="34" t="s">
        <v>63</v>
      </c>
      <c r="D16" s="34" t="s">
        <v>67</v>
      </c>
      <c r="E16" s="34" t="s">
        <v>66</v>
      </c>
      <c r="F16" s="34" t="s">
        <v>39</v>
      </c>
      <c r="G16" s="34">
        <v>150</v>
      </c>
      <c r="H16" s="35" t="s">
        <v>34</v>
      </c>
      <c r="I16" s="39">
        <v>5</v>
      </c>
      <c r="J16" s="36">
        <v>95</v>
      </c>
      <c r="K16" s="37" t="s">
        <v>65</v>
      </c>
      <c r="L16" s="10"/>
      <c r="M16" s="50">
        <v>120</v>
      </c>
      <c r="N16" s="48" t="s">
        <v>12</v>
      </c>
      <c r="O16" s="49">
        <v>687.5</v>
      </c>
      <c r="P16" s="109">
        <v>4375</v>
      </c>
      <c r="Q16" s="110"/>
      <c r="R16" s="111">
        <v>937.5</v>
      </c>
      <c r="S16" s="52">
        <f t="shared" si="0"/>
        <v>120</v>
      </c>
      <c r="T16" s="31">
        <f t="shared" si="4"/>
        <v>20875</v>
      </c>
      <c r="U16" s="32">
        <f t="shared" si="2"/>
        <v>5</v>
      </c>
      <c r="V16" s="32">
        <f t="shared" si="3"/>
        <v>95</v>
      </c>
    </row>
    <row r="17" spans="1:22" ht="63" x14ac:dyDescent="0.25">
      <c r="A17" s="6">
        <v>13</v>
      </c>
      <c r="B17" s="81" t="s">
        <v>79</v>
      </c>
      <c r="C17" s="73" t="s">
        <v>78</v>
      </c>
      <c r="D17" s="73" t="s">
        <v>80</v>
      </c>
      <c r="E17" s="73" t="s">
        <v>77</v>
      </c>
      <c r="F17" s="73" t="s">
        <v>39</v>
      </c>
      <c r="G17" s="73">
        <v>150</v>
      </c>
      <c r="H17" s="74" t="s">
        <v>34</v>
      </c>
      <c r="I17" s="75">
        <v>25</v>
      </c>
      <c r="J17" s="76">
        <v>75</v>
      </c>
      <c r="K17" s="77" t="s">
        <v>76</v>
      </c>
      <c r="L17" s="10"/>
      <c r="M17" s="78">
        <v>120</v>
      </c>
      <c r="N17" s="79" t="s">
        <v>12</v>
      </c>
      <c r="O17" s="80">
        <v>1250</v>
      </c>
      <c r="P17" s="62">
        <v>4375</v>
      </c>
      <c r="Q17" s="112"/>
      <c r="R17" s="68">
        <v>1312.5</v>
      </c>
      <c r="S17" s="52">
        <f t="shared" ref="S17" si="5">IF(ISBLANK(M17),G17,M17)</f>
        <v>120</v>
      </c>
      <c r="T17" s="31">
        <f t="shared" ref="T17" si="6">24*O17+P17</f>
        <v>34375</v>
      </c>
      <c r="U17" s="32">
        <f t="shared" ref="U17" si="7">I17</f>
        <v>25</v>
      </c>
      <c r="V17" s="32">
        <f t="shared" ref="V17" si="8">J17</f>
        <v>75</v>
      </c>
    </row>
    <row r="18" spans="1:22" x14ac:dyDescent="0.25">
      <c r="A18" s="6">
        <v>14</v>
      </c>
      <c r="B18" s="33"/>
      <c r="C18" s="34"/>
      <c r="D18" s="34"/>
      <c r="E18" s="34"/>
      <c r="F18" s="34"/>
      <c r="G18" s="34"/>
      <c r="H18" s="35"/>
      <c r="I18" s="39"/>
      <c r="J18" s="36"/>
      <c r="K18" s="37"/>
      <c r="L18" s="10"/>
      <c r="M18" s="50"/>
      <c r="N18" s="48"/>
      <c r="O18" s="49"/>
      <c r="P18" s="109">
        <v>0</v>
      </c>
      <c r="Q18" s="114"/>
      <c r="R18" s="111"/>
      <c r="S18" s="52">
        <f t="shared" si="0"/>
        <v>0</v>
      </c>
      <c r="T18" s="31">
        <f t="shared" si="4"/>
        <v>0</v>
      </c>
      <c r="U18" s="32">
        <f t="shared" si="2"/>
        <v>0</v>
      </c>
      <c r="V18" s="32">
        <f t="shared" si="3"/>
        <v>0</v>
      </c>
    </row>
    <row r="19" spans="1:22" x14ac:dyDescent="0.25">
      <c r="A19" s="6">
        <v>15</v>
      </c>
      <c r="B19" s="72"/>
      <c r="C19" s="73"/>
      <c r="D19" s="73"/>
      <c r="E19" s="73"/>
      <c r="F19" s="73"/>
      <c r="G19" s="73"/>
      <c r="H19" s="74"/>
      <c r="I19" s="75"/>
      <c r="J19" s="76"/>
      <c r="K19" s="77"/>
      <c r="L19" s="10"/>
      <c r="M19" s="78"/>
      <c r="N19" s="79"/>
      <c r="O19" s="80"/>
      <c r="P19" s="62">
        <v>0</v>
      </c>
      <c r="Q19" s="113"/>
      <c r="R19" s="68"/>
      <c r="S19" s="52">
        <f t="shared" si="0"/>
        <v>0</v>
      </c>
      <c r="T19" s="31">
        <f t="shared" si="4"/>
        <v>0</v>
      </c>
      <c r="U19" s="32">
        <f t="shared" si="2"/>
        <v>0</v>
      </c>
      <c r="V19" s="32">
        <f t="shared" si="3"/>
        <v>0</v>
      </c>
    </row>
    <row r="20" spans="1:22" x14ac:dyDescent="0.25">
      <c r="A20" s="6">
        <v>16</v>
      </c>
      <c r="B20" s="33"/>
      <c r="C20" s="34"/>
      <c r="D20" s="34"/>
      <c r="E20" s="34"/>
      <c r="F20" s="34"/>
      <c r="G20" s="34"/>
      <c r="H20" s="35"/>
      <c r="I20" s="39"/>
      <c r="J20" s="36"/>
      <c r="K20" s="37"/>
      <c r="L20" s="10"/>
      <c r="M20" s="50"/>
      <c r="N20" s="48"/>
      <c r="O20" s="49"/>
      <c r="P20" s="109">
        <v>0</v>
      </c>
      <c r="Q20" s="114"/>
      <c r="R20" s="111"/>
      <c r="S20" s="52">
        <f t="shared" si="0"/>
        <v>0</v>
      </c>
      <c r="T20" s="31">
        <f t="shared" si="4"/>
        <v>0</v>
      </c>
      <c r="U20" s="32">
        <f t="shared" si="2"/>
        <v>0</v>
      </c>
      <c r="V20" s="32">
        <f t="shared" si="3"/>
        <v>0</v>
      </c>
    </row>
    <row r="21" spans="1:22" x14ac:dyDescent="0.25">
      <c r="A21" s="6">
        <v>17</v>
      </c>
      <c r="B21" s="40"/>
      <c r="C21" s="41"/>
      <c r="D21" s="41"/>
      <c r="E21" s="41"/>
      <c r="F21" s="41"/>
      <c r="G21" s="41"/>
      <c r="H21" s="42"/>
      <c r="I21" s="43"/>
      <c r="J21" s="44"/>
      <c r="K21" s="45"/>
      <c r="L21" s="10"/>
      <c r="M21" s="78"/>
      <c r="N21" s="79"/>
      <c r="O21" s="80"/>
      <c r="P21" s="62">
        <v>0</v>
      </c>
      <c r="Q21" s="113"/>
      <c r="R21" s="68"/>
      <c r="S21" s="52">
        <f t="shared" si="0"/>
        <v>0</v>
      </c>
      <c r="T21" s="31">
        <f t="shared" si="4"/>
        <v>0</v>
      </c>
      <c r="U21" s="32">
        <f t="shared" si="2"/>
        <v>0</v>
      </c>
      <c r="V21" s="32">
        <f t="shared" si="3"/>
        <v>0</v>
      </c>
    </row>
    <row r="22" spans="1:22" x14ac:dyDescent="0.25">
      <c r="A22" s="6">
        <v>18</v>
      </c>
      <c r="B22" s="33"/>
      <c r="C22" s="34"/>
      <c r="D22" s="34"/>
      <c r="E22" s="34"/>
      <c r="F22" s="34"/>
      <c r="G22" s="34"/>
      <c r="H22" s="35"/>
      <c r="I22" s="39"/>
      <c r="J22" s="36"/>
      <c r="K22" s="37"/>
      <c r="L22" s="10"/>
      <c r="M22" s="50"/>
      <c r="N22" s="48"/>
      <c r="O22" s="49"/>
      <c r="P22" s="109">
        <v>0</v>
      </c>
      <c r="Q22" s="114"/>
      <c r="R22" s="111"/>
      <c r="S22" s="52">
        <f t="shared" si="0"/>
        <v>0</v>
      </c>
      <c r="T22" s="31">
        <f t="shared" si="4"/>
        <v>0</v>
      </c>
      <c r="U22" s="32">
        <f t="shared" si="2"/>
        <v>0</v>
      </c>
      <c r="V22" s="32">
        <f t="shared" si="3"/>
        <v>0</v>
      </c>
    </row>
    <row r="23" spans="1:22" x14ac:dyDescent="0.25">
      <c r="A23" s="6">
        <v>19</v>
      </c>
      <c r="B23" s="40"/>
      <c r="C23" s="41"/>
      <c r="D23" s="41"/>
      <c r="E23" s="41"/>
      <c r="F23" s="41"/>
      <c r="G23" s="41"/>
      <c r="H23" s="42"/>
      <c r="I23" s="43"/>
      <c r="J23" s="44"/>
      <c r="K23" s="45"/>
      <c r="L23" s="10"/>
      <c r="M23" s="78"/>
      <c r="N23" s="79"/>
      <c r="O23" s="80"/>
      <c r="P23" s="62">
        <v>0</v>
      </c>
      <c r="Q23" s="113"/>
      <c r="R23" s="68"/>
      <c r="S23" s="52">
        <f t="shared" ref="S23:S31" si="9">IF(ISBLANK(M23),G23,M23)</f>
        <v>0</v>
      </c>
      <c r="T23" s="31">
        <f t="shared" ref="T23:T31" si="10">24*O23+P23</f>
        <v>0</v>
      </c>
      <c r="U23" s="32">
        <f t="shared" ref="U23:U31" si="11">I23</f>
        <v>0</v>
      </c>
      <c r="V23" s="32">
        <f t="shared" ref="V23:V31" si="12">J23</f>
        <v>0</v>
      </c>
    </row>
    <row r="24" spans="1:22" x14ac:dyDescent="0.25">
      <c r="A24" s="6">
        <v>20</v>
      </c>
      <c r="B24" s="33"/>
      <c r="C24" s="34"/>
      <c r="D24" s="34"/>
      <c r="E24" s="34"/>
      <c r="F24" s="34"/>
      <c r="G24" s="34"/>
      <c r="H24" s="35"/>
      <c r="I24" s="39"/>
      <c r="J24" s="36"/>
      <c r="K24" s="37"/>
      <c r="L24" s="10"/>
      <c r="M24" s="50"/>
      <c r="N24" s="48"/>
      <c r="O24" s="49"/>
      <c r="P24" s="109">
        <v>0</v>
      </c>
      <c r="Q24" s="114"/>
      <c r="R24" s="111"/>
      <c r="S24" s="53">
        <f t="shared" si="9"/>
        <v>0</v>
      </c>
      <c r="T24" s="31">
        <f t="shared" si="10"/>
        <v>0</v>
      </c>
      <c r="U24" s="32">
        <f t="shared" si="11"/>
        <v>0</v>
      </c>
      <c r="V24" s="32">
        <f t="shared" si="12"/>
        <v>0</v>
      </c>
    </row>
    <row r="25" spans="1:22" x14ac:dyDescent="0.25">
      <c r="A25" s="6">
        <v>21</v>
      </c>
      <c r="B25" s="40"/>
      <c r="C25" s="41"/>
      <c r="D25" s="41"/>
      <c r="E25" s="41"/>
      <c r="F25" s="41"/>
      <c r="G25" s="41"/>
      <c r="H25" s="42"/>
      <c r="I25" s="43"/>
      <c r="J25" s="44"/>
      <c r="K25" s="45"/>
      <c r="L25" s="10"/>
      <c r="M25" s="78"/>
      <c r="N25" s="79"/>
      <c r="O25" s="80"/>
      <c r="P25" s="62">
        <v>0</v>
      </c>
      <c r="Q25" s="113"/>
      <c r="R25" s="68"/>
      <c r="S25" s="52">
        <f t="shared" si="9"/>
        <v>0</v>
      </c>
      <c r="T25" s="31">
        <f t="shared" si="10"/>
        <v>0</v>
      </c>
      <c r="U25" s="32">
        <f t="shared" si="11"/>
        <v>0</v>
      </c>
      <c r="V25" s="32">
        <f t="shared" si="12"/>
        <v>0</v>
      </c>
    </row>
    <row r="26" spans="1:22" x14ac:dyDescent="0.25">
      <c r="A26" s="6">
        <v>22</v>
      </c>
      <c r="B26" s="33"/>
      <c r="C26" s="34"/>
      <c r="D26" s="34"/>
      <c r="E26" s="34"/>
      <c r="F26" s="34"/>
      <c r="G26" s="34"/>
      <c r="H26" s="35"/>
      <c r="I26" s="39"/>
      <c r="J26" s="36"/>
      <c r="K26" s="37"/>
      <c r="L26" s="10"/>
      <c r="M26" s="50"/>
      <c r="N26" s="48"/>
      <c r="O26" s="49"/>
      <c r="P26" s="109">
        <v>0</v>
      </c>
      <c r="Q26" s="114"/>
      <c r="R26" s="111"/>
      <c r="S26" s="52">
        <f t="shared" si="9"/>
        <v>0</v>
      </c>
      <c r="T26" s="31">
        <f t="shared" si="10"/>
        <v>0</v>
      </c>
      <c r="U26" s="32">
        <f t="shared" si="11"/>
        <v>0</v>
      </c>
      <c r="V26" s="32">
        <f t="shared" si="12"/>
        <v>0</v>
      </c>
    </row>
    <row r="27" spans="1:22" x14ac:dyDescent="0.25">
      <c r="A27" s="6">
        <v>23</v>
      </c>
      <c r="B27" s="72"/>
      <c r="C27" s="73"/>
      <c r="D27" s="73"/>
      <c r="E27" s="73"/>
      <c r="F27" s="73"/>
      <c r="G27" s="73"/>
      <c r="H27" s="74"/>
      <c r="I27" s="75"/>
      <c r="J27" s="76"/>
      <c r="K27" s="77"/>
      <c r="L27" s="51"/>
      <c r="M27" s="78"/>
      <c r="N27" s="79"/>
      <c r="O27" s="80"/>
      <c r="P27" s="62">
        <v>0</v>
      </c>
      <c r="Q27" s="113"/>
      <c r="R27" s="68"/>
      <c r="S27" s="52">
        <f t="shared" si="9"/>
        <v>0</v>
      </c>
      <c r="T27" s="31">
        <f t="shared" si="10"/>
        <v>0</v>
      </c>
      <c r="U27" s="32">
        <f t="shared" si="11"/>
        <v>0</v>
      </c>
      <c r="V27" s="32">
        <f t="shared" si="12"/>
        <v>0</v>
      </c>
    </row>
    <row r="28" spans="1:22" x14ac:dyDescent="0.25">
      <c r="A28" s="6">
        <v>24</v>
      </c>
      <c r="B28" s="33"/>
      <c r="C28" s="34"/>
      <c r="D28" s="34"/>
      <c r="E28" s="34"/>
      <c r="F28" s="34"/>
      <c r="G28" s="34"/>
      <c r="H28" s="35"/>
      <c r="I28" s="39"/>
      <c r="J28" s="36"/>
      <c r="K28" s="37"/>
      <c r="L28" s="51"/>
      <c r="M28" s="50"/>
      <c r="N28" s="48"/>
      <c r="O28" s="49"/>
      <c r="P28" s="109">
        <v>0</v>
      </c>
      <c r="Q28" s="114"/>
      <c r="R28" s="111"/>
      <c r="S28" s="52">
        <f t="shared" si="9"/>
        <v>0</v>
      </c>
      <c r="T28" s="31">
        <f t="shared" si="10"/>
        <v>0</v>
      </c>
      <c r="U28" s="32">
        <f t="shared" si="11"/>
        <v>0</v>
      </c>
      <c r="V28" s="32">
        <f t="shared" si="12"/>
        <v>0</v>
      </c>
    </row>
    <row r="29" spans="1:22" x14ac:dyDescent="0.25">
      <c r="A29" s="6">
        <v>25</v>
      </c>
      <c r="B29" s="81"/>
      <c r="C29" s="82"/>
      <c r="D29" s="73"/>
      <c r="E29" s="82"/>
      <c r="F29" s="82"/>
      <c r="G29" s="82"/>
      <c r="H29" s="83"/>
      <c r="I29" s="84"/>
      <c r="J29" s="85"/>
      <c r="K29" s="77"/>
      <c r="L29" s="51"/>
      <c r="M29" s="78"/>
      <c r="N29" s="79"/>
      <c r="O29" s="80"/>
      <c r="P29" s="62">
        <v>0</v>
      </c>
      <c r="Q29" s="113"/>
      <c r="R29" s="68"/>
      <c r="S29" s="52">
        <f t="shared" si="9"/>
        <v>0</v>
      </c>
      <c r="T29" s="31">
        <f t="shared" si="10"/>
        <v>0</v>
      </c>
      <c r="U29" s="32">
        <f t="shared" si="11"/>
        <v>0</v>
      </c>
      <c r="V29" s="32">
        <f t="shared" si="12"/>
        <v>0</v>
      </c>
    </row>
    <row r="30" spans="1:22" x14ac:dyDescent="0.25">
      <c r="A30" s="6">
        <v>26</v>
      </c>
      <c r="B30" s="33"/>
      <c r="C30" s="34"/>
      <c r="D30" s="34"/>
      <c r="E30" s="34"/>
      <c r="F30" s="34"/>
      <c r="G30" s="34"/>
      <c r="H30" s="35"/>
      <c r="I30" s="39"/>
      <c r="J30" s="36"/>
      <c r="K30" s="37"/>
      <c r="L30" s="51"/>
      <c r="M30" s="50"/>
      <c r="N30" s="48"/>
      <c r="O30" s="49"/>
      <c r="P30" s="109">
        <v>0</v>
      </c>
      <c r="Q30" s="114"/>
      <c r="R30" s="111"/>
      <c r="S30" s="52">
        <f t="shared" si="9"/>
        <v>0</v>
      </c>
      <c r="T30" s="31">
        <f t="shared" si="10"/>
        <v>0</v>
      </c>
      <c r="U30" s="32">
        <f t="shared" si="11"/>
        <v>0</v>
      </c>
      <c r="V30" s="32">
        <f t="shared" si="12"/>
        <v>0</v>
      </c>
    </row>
    <row r="31" spans="1:22" x14ac:dyDescent="0.25">
      <c r="A31" s="6">
        <v>27</v>
      </c>
      <c r="B31" s="72"/>
      <c r="C31" s="73"/>
      <c r="D31" s="73"/>
      <c r="E31" s="73"/>
      <c r="F31" s="73"/>
      <c r="G31" s="73"/>
      <c r="H31" s="74"/>
      <c r="I31" s="75"/>
      <c r="J31" s="76"/>
      <c r="K31" s="77"/>
      <c r="L31" s="51"/>
      <c r="M31" s="78"/>
      <c r="N31" s="79"/>
      <c r="O31" s="80"/>
      <c r="P31" s="62">
        <v>0</v>
      </c>
      <c r="Q31" s="113"/>
      <c r="R31" s="68"/>
      <c r="S31" s="52">
        <f t="shared" si="9"/>
        <v>0</v>
      </c>
      <c r="T31" s="31">
        <f t="shared" si="10"/>
        <v>0</v>
      </c>
      <c r="U31" s="32">
        <f t="shared" si="11"/>
        <v>0</v>
      </c>
      <c r="V31" s="32">
        <f t="shared" si="12"/>
        <v>0</v>
      </c>
    </row>
    <row r="32" spans="1:22" x14ac:dyDescent="0.25">
      <c r="A32" s="6">
        <v>28</v>
      </c>
      <c r="B32" s="33"/>
      <c r="C32" s="34"/>
      <c r="D32" s="34"/>
      <c r="E32" s="34"/>
      <c r="F32" s="34"/>
      <c r="G32" s="34"/>
      <c r="H32" s="35"/>
      <c r="I32" s="39"/>
      <c r="J32" s="36"/>
      <c r="K32" s="37"/>
      <c r="L32" s="70"/>
      <c r="M32" s="50"/>
      <c r="N32" s="48"/>
      <c r="O32" s="49"/>
      <c r="P32" s="109">
        <v>0</v>
      </c>
      <c r="Q32" s="114"/>
      <c r="R32" s="111"/>
      <c r="S32" s="52">
        <f t="shared" ref="S32" si="13">IF(ISBLANK(M32),G32,M32)</f>
        <v>0</v>
      </c>
      <c r="T32" s="31">
        <f t="shared" ref="T32" si="14">24*O32+P32</f>
        <v>0</v>
      </c>
      <c r="U32" s="32">
        <f t="shared" ref="U32" si="15">I32</f>
        <v>0</v>
      </c>
      <c r="V32" s="32">
        <f t="shared" ref="V32" si="16">J32</f>
        <v>0</v>
      </c>
    </row>
    <row r="33" spans="1:22" x14ac:dyDescent="0.25">
      <c r="A33" s="6">
        <v>29</v>
      </c>
      <c r="B33" s="40"/>
      <c r="C33" s="41"/>
      <c r="D33" s="41"/>
      <c r="E33" s="41"/>
      <c r="F33" s="41"/>
      <c r="G33" s="41"/>
      <c r="H33" s="42"/>
      <c r="I33" s="40"/>
      <c r="J33" s="44"/>
      <c r="K33" s="45"/>
      <c r="L33" s="10"/>
      <c r="M33" s="60"/>
      <c r="N33" s="61"/>
      <c r="O33" s="62"/>
      <c r="P33" s="62">
        <v>0</v>
      </c>
      <c r="Q33" s="113"/>
      <c r="R33" s="68"/>
      <c r="S33" s="52">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6 S18:S33">
    <cfRule type="expression" dxfId="1" priority="273">
      <formula>M5&gt;G5</formula>
    </cfRule>
    <cfRule type="expression" priority="274">
      <formula>$M$5&gt;$G$5</formula>
    </cfRule>
  </conditionalFormatting>
  <conditionalFormatting sqref="S17">
    <cfRule type="expression" dxfId="0" priority="1">
      <formula>M17&gt;G17</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4" fitToHeight="0" orientation="landscape" r:id="rId1"/>
  <headerFooter>
    <oddFooter>&amp;LCenturyLink Response N20-RFQ-055&amp;CJuly 21, 2020&amp;RPage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FCAC035-ADDD-4E33-BDE1-7DBAF50D2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9670A0-8F13-4233-B0C9-C56B90D59D26}">
  <ds:schemaRefs>
    <ds:schemaRef ds:uri="http://schemas.microsoft.com/sharepoint/v3/contenttype/forms"/>
  </ds:schemaRefs>
</ds:datastoreItem>
</file>

<file path=customXml/itemProps3.xml><?xml version="1.0" encoding="utf-8"?>
<ds:datastoreItem xmlns:ds="http://schemas.openxmlformats.org/officeDocument/2006/customXml" ds:itemID="{C16709EC-F9DD-47F1-B5B6-B74D8C554B38}">
  <ds:schemaRefs>
    <ds:schemaRef ds:uri="http://purl.org/dc/elements/1.1/"/>
    <ds:schemaRef ds:uri="http://schemas.microsoft.com/office/2006/metadata/properties"/>
    <ds:schemaRef ds:uri="http://schemas.microsoft.com/sharepoint/v3"/>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d544bdc-a7fa-4516-973e-3ad2926cbdd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2020-07-20T23:52:56Z</cp:lastPrinted>
  <dcterms:created xsi:type="dcterms:W3CDTF">2017-01-24T17:19:42Z</dcterms:created>
  <dcterms:modified xsi:type="dcterms:W3CDTF">2020-07-21T00:05:30Z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f11e1085-e0fe-4d90-8663-58f0b11ee451</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