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1-RFQ-003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<sst xmlns="http://schemas.openxmlformats.org/spreadsheetml/2006/main" count="184" uniqueCount="102">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</sst>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3"/>
  <sheetViews>
    <sheetView tabSelected="1" zoomScale="80" zoomScaleNormal="80" workbookViewId="0">
      <pane ySplit="4" topLeftCell="A5" activePane="bottomLeft" state="frozen"/>
      <selection pane="bottomLeft" activeCell="C18" sqref="C1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2.140625" style="4" customWidth="1"/>
    <col min="16" max="16" width="1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16.5" thickBot="1" x14ac:dyDescent="0.3">
      <c r="A1" s="136" t="s">
        <v>60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75"/>
      <c r="R2" s="79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2">
        <f t="shared" ref="S5:S12" si="0">IF(ISBLANK(M5),G5,M5)</f>
        <v>20</v>
      </c>
      <c r="T5" s="28">
        <f t="shared" ref="T5" si="1">24*O5+P5</f>
        <v>13000</v>
      </c>
      <c r="U5" s="29">
        <f t="shared" ref="U5:U12" si="2">I5</f>
        <v>10</v>
      </c>
      <c r="V5" s="29">
        <f t="shared" ref="V5:V12" si="3">J5</f>
        <v>90</v>
      </c>
    </row>
    <row r="6" spans="1:22" ht="47.25" x14ac:dyDescent="0.25">
      <c r="A6" s="6">
        <v>2</v>
      </c>
      <c r="B6" s="100" t="s">
        <v>31</v>
      </c>
      <c r="C6" s="101" t="s">
        <v>57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05"/>
      <c r="L6" s="10"/>
      <c r="M6" s="119"/>
      <c r="N6" s="120"/>
      <c r="O6" s="99"/>
      <c r="P6" s="121">
        <v>0</v>
      </c>
      <c r="Q6" s="123"/>
      <c r="R6" s="124"/>
      <c r="S6" s="52">
        <f t="shared" si="0"/>
        <v>150</v>
      </c>
      <c r="T6" s="30">
        <f t="shared" ref="T6:T12" si="4">24*O6+P6</f>
        <v>0</v>
      </c>
      <c r="U6" s="31">
        <f t="shared" si="2"/>
        <v>5</v>
      </c>
      <c r="V6" s="31">
        <f t="shared" si="3"/>
        <v>95</v>
      </c>
    </row>
    <row r="7" spans="1:22" ht="141.75" x14ac:dyDescent="0.25">
      <c r="A7" s="6">
        <v>3</v>
      </c>
      <c r="B7" s="106" t="s">
        <v>36</v>
      </c>
      <c r="C7" s="107" t="s">
        <v>37</v>
      </c>
      <c r="D7" s="107" t="s">
        <v>38</v>
      </c>
      <c r="E7" s="107" t="s">
        <v>39</v>
      </c>
      <c r="F7" s="108" t="s">
        <v>9</v>
      </c>
      <c r="G7" s="108">
        <v>150</v>
      </c>
      <c r="H7" s="109" t="s">
        <v>10</v>
      </c>
      <c r="I7" s="110">
        <v>5</v>
      </c>
      <c r="J7" s="111">
        <v>95</v>
      </c>
      <c r="K7" s="112"/>
      <c r="L7" s="10"/>
      <c r="M7" s="86">
        <v>75</v>
      </c>
      <c r="N7" s="87" t="s">
        <v>12</v>
      </c>
      <c r="O7" s="88">
        <v>324</v>
      </c>
      <c r="P7" s="63">
        <v>0</v>
      </c>
      <c r="Q7" s="53">
        <v>585</v>
      </c>
      <c r="R7" s="71">
        <v>1000</v>
      </c>
      <c r="S7" s="52">
        <f t="shared" si="0"/>
        <v>75</v>
      </c>
      <c r="T7" s="30">
        <f t="shared" si="4"/>
        <v>7776</v>
      </c>
      <c r="U7" s="31">
        <f t="shared" si="2"/>
        <v>5</v>
      </c>
      <c r="V7" s="31">
        <f t="shared" si="3"/>
        <v>95</v>
      </c>
    </row>
    <row r="8" spans="1:22" ht="63" x14ac:dyDescent="0.25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05"/>
      <c r="L8" s="10"/>
      <c r="M8" s="50"/>
      <c r="N8" s="47"/>
      <c r="O8" s="48"/>
      <c r="P8" s="121">
        <v>0</v>
      </c>
      <c r="Q8" s="72"/>
      <c r="R8" s="70"/>
      <c r="S8" s="52">
        <f t="shared" si="0"/>
        <v>200</v>
      </c>
      <c r="T8" s="30">
        <f t="shared" si="4"/>
        <v>0</v>
      </c>
      <c r="U8" s="31">
        <f t="shared" si="2"/>
        <v>5</v>
      </c>
      <c r="V8" s="31">
        <f t="shared" si="3"/>
        <v>95</v>
      </c>
    </row>
    <row r="9" spans="1:22" ht="141.75" x14ac:dyDescent="0.25">
      <c r="A9" s="6">
        <v>5</v>
      </c>
      <c r="B9" s="113" t="s">
        <v>44</v>
      </c>
      <c r="C9" s="114" t="s">
        <v>58</v>
      </c>
      <c r="D9" s="114" t="s">
        <v>45</v>
      </c>
      <c r="E9" s="114" t="s">
        <v>46</v>
      </c>
      <c r="F9" s="114" t="s">
        <v>34</v>
      </c>
      <c r="G9" s="114">
        <v>150</v>
      </c>
      <c r="H9" s="115" t="s">
        <v>35</v>
      </c>
      <c r="I9" s="116">
        <v>5</v>
      </c>
      <c r="J9" s="117">
        <v>95</v>
      </c>
      <c r="K9" s="118" t="s">
        <v>47</v>
      </c>
      <c r="L9" s="10"/>
      <c r="M9" s="86"/>
      <c r="N9" s="87"/>
      <c r="O9" s="88"/>
      <c r="P9" s="63">
        <v>0</v>
      </c>
      <c r="Q9" s="125" t="s">
        <v>56</v>
      </c>
      <c r="R9" s="71"/>
      <c r="S9" s="52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315" x14ac:dyDescent="0.25">
      <c r="A10" s="6">
        <v>6</v>
      </c>
      <c r="B10" s="32" t="s">
        <v>48</v>
      </c>
      <c r="C10" s="33" t="s">
        <v>58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49</v>
      </c>
      <c r="L10" s="10"/>
      <c r="M10" s="50"/>
      <c r="N10" s="47"/>
      <c r="O10" s="48"/>
      <c r="P10" s="121">
        <v>0</v>
      </c>
      <c r="Q10" s="126" t="s">
        <v>56</v>
      </c>
      <c r="R10" s="70"/>
      <c r="S10" s="52">
        <f t="shared" si="0"/>
        <v>150</v>
      </c>
      <c r="T10" s="30">
        <f t="shared" si="4"/>
        <v>0</v>
      </c>
      <c r="U10" s="31">
        <f t="shared" si="2"/>
        <v>5</v>
      </c>
      <c r="V10" s="31">
        <f t="shared" si="3"/>
        <v>95</v>
      </c>
    </row>
    <row r="11" spans="1:22" ht="126" x14ac:dyDescent="0.25">
      <c r="A11" s="6">
        <v>7</v>
      </c>
      <c r="B11" s="80" t="s">
        <v>50</v>
      </c>
      <c r="C11" s="81" t="s">
        <v>59</v>
      </c>
      <c r="D11" s="81" t="s">
        <v>51</v>
      </c>
      <c r="E11" s="81" t="s">
        <v>52</v>
      </c>
      <c r="F11" s="81" t="s">
        <v>34</v>
      </c>
      <c r="G11" s="81">
        <v>150</v>
      </c>
      <c r="H11" s="82" t="s">
        <v>53</v>
      </c>
      <c r="I11" s="83">
        <v>5</v>
      </c>
      <c r="J11" s="84">
        <v>95</v>
      </c>
      <c r="K11" s="85"/>
      <c r="L11" s="10"/>
      <c r="M11" s="86"/>
      <c r="N11" s="87" t="s">
        <v>12</v>
      </c>
      <c r="O11" s="88">
        <v>900</v>
      </c>
      <c r="P11" s="63">
        <v>0</v>
      </c>
      <c r="Q11" s="53">
        <v>800</v>
      </c>
      <c r="R11" s="127" t="s">
        <v>56</v>
      </c>
      <c r="S11" s="52">
        <f t="shared" si="0"/>
        <v>150</v>
      </c>
      <c r="T11" s="30">
        <f t="shared" si="4"/>
        <v>21600</v>
      </c>
      <c r="U11" s="31">
        <f t="shared" si="2"/>
        <v>5</v>
      </c>
      <c r="V11" s="31">
        <f t="shared" si="3"/>
        <v>95</v>
      </c>
    </row>
    <row r="12" spans="1:22" ht="204.75" x14ac:dyDescent="0.25">
      <c r="A12" s="6">
        <v>8</v>
      </c>
      <c r="B12" s="32" t="s">
        <v>54</v>
      </c>
      <c r="C12" s="33" t="s">
        <v>59</v>
      </c>
      <c r="D12" s="33" t="s">
        <v>51</v>
      </c>
      <c r="E12" s="33" t="s">
        <v>52</v>
      </c>
      <c r="F12" s="33" t="s">
        <v>34</v>
      </c>
      <c r="G12" s="33">
        <v>150</v>
      </c>
      <c r="H12" s="34" t="s">
        <v>53</v>
      </c>
      <c r="I12" s="38">
        <v>5</v>
      </c>
      <c r="J12" s="35">
        <v>95</v>
      </c>
      <c r="K12" s="36" t="s">
        <v>55</v>
      </c>
      <c r="L12" s="10"/>
      <c r="M12" s="50"/>
      <c r="N12" s="47" t="s">
        <v>12</v>
      </c>
      <c r="O12" s="48">
        <v>900</v>
      </c>
      <c r="P12" s="121">
        <v>0</v>
      </c>
      <c r="Q12" s="54">
        <v>800</v>
      </c>
      <c r="R12" s="128" t="s">
        <v>56</v>
      </c>
      <c r="S12" s="52">
        <f t="shared" si="0"/>
        <v>150</v>
      </c>
      <c r="T12" s="30">
        <f t="shared" si="4"/>
        <v>21600</v>
      </c>
      <c r="U12" s="31">
        <f t="shared" si="2"/>
        <v>5</v>
      </c>
      <c r="V12" s="31">
        <f t="shared" si="3"/>
        <v>95</v>
      </c>
    </row>
    <row r="13" spans="1:22" ht="78.75" x14ac:dyDescent="0.25">
      <c r="A13" s="6">
        <v>9</v>
      </c>
      <c r="B13" s="89" t="s">
        <v>61</v>
      </c>
      <c r="C13" s="90" t="s">
        <v>62</v>
      </c>
      <c r="D13" s="81" t="s">
        <v>63</v>
      </c>
      <c r="E13" s="90" t="s">
        <v>64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65</v>
      </c>
      <c r="L13" s="10"/>
      <c r="M13" s="86"/>
      <c r="N13" s="87"/>
      <c r="O13" s="88"/>
      <c r="P13" s="63">
        <v>0</v>
      </c>
      <c r="Q13" s="129" t="s">
        <v>56</v>
      </c>
      <c r="R13" s="73"/>
      <c r="S13" s="52">
        <f t="shared" ref="S13:S14" si="5">IF(ISBLANK(M13),G13,M13)</f>
        <v>150</v>
      </c>
      <c r="T13" s="30">
        <f t="shared" ref="T13:T14" si="6">24*O13+P13</f>
        <v>0</v>
      </c>
      <c r="U13" s="31">
        <f t="shared" ref="U13:U14" si="7">I13</f>
        <v>5</v>
      </c>
      <c r="V13" s="31">
        <f t="shared" ref="V13:V14" si="8">J13</f>
        <v>95</v>
      </c>
    </row>
    <row r="14" spans="1:22" ht="299.25" x14ac:dyDescent="0.25">
      <c r="A14" s="6">
        <v>10</v>
      </c>
      <c r="B14" s="32" t="s">
        <v>66</v>
      </c>
      <c r="C14" s="33" t="s">
        <v>62</v>
      </c>
      <c r="D14" s="33" t="s">
        <v>63</v>
      </c>
      <c r="E14" s="33" t="s">
        <v>64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67</v>
      </c>
      <c r="L14" s="10"/>
      <c r="M14" s="50"/>
      <c r="N14" s="47"/>
      <c r="O14" s="48"/>
      <c r="P14" s="121">
        <v>0</v>
      </c>
      <c r="Q14" s="130" t="s">
        <v>56</v>
      </c>
      <c r="R14" s="70"/>
      <c r="S14" s="52">
        <f t="shared" si="5"/>
        <v>150</v>
      </c>
      <c r="T14" s="30">
        <f t="shared" si="6"/>
        <v>0</v>
      </c>
      <c r="U14" s="31">
        <f t="shared" si="7"/>
        <v>5</v>
      </c>
      <c r="V14" s="31">
        <f t="shared" si="8"/>
        <v>95</v>
      </c>
    </row>
    <row r="15" spans="1:22" ht="110.25" x14ac:dyDescent="0.25">
      <c r="A15" s="6">
        <v>11</v>
      </c>
      <c r="B15" s="89" t="s">
        <v>68</v>
      </c>
      <c r="C15" s="81" t="s">
        <v>69</v>
      </c>
      <c r="D15" s="81" t="s">
        <v>70</v>
      </c>
      <c r="E15" s="81" t="s">
        <v>71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85"/>
      <c r="L15" s="10"/>
      <c r="M15" s="86"/>
      <c r="N15" s="87"/>
      <c r="O15" s="88"/>
      <c r="P15" s="63">
        <v>0</v>
      </c>
      <c r="Q15" s="53" t="s">
        <v>56</v>
      </c>
      <c r="R15" s="73"/>
      <c r="S15" s="52">
        <v>150</v>
      </c>
      <c r="T15" s="30">
        <v>0</v>
      </c>
      <c r="U15" s="31">
        <v>5</v>
      </c>
      <c r="V15" s="31">
        <v>95</v>
      </c>
    </row>
    <row r="16" spans="1:22" ht="110.25" x14ac:dyDescent="0.25">
      <c r="A16" s="6">
        <v>12</v>
      </c>
      <c r="B16" s="32" t="s">
        <v>72</v>
      </c>
      <c r="C16" s="33" t="s">
        <v>73</v>
      </c>
      <c r="D16" s="33" t="s">
        <v>74</v>
      </c>
      <c r="E16" s="33" t="s">
        <v>71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36"/>
      <c r="L16" s="10"/>
      <c r="M16" s="50"/>
      <c r="N16" s="47" t="s">
        <v>12</v>
      </c>
      <c r="O16" s="48">
        <v>558</v>
      </c>
      <c r="P16" s="121">
        <v>0</v>
      </c>
      <c r="Q16" s="130" t="s">
        <v>56</v>
      </c>
      <c r="R16" s="70">
        <v>1000</v>
      </c>
      <c r="S16" s="52">
        <f t="shared" ref="S16:S25" si="9">IF(ISBLANK(M16),G16,M16)</f>
        <v>150</v>
      </c>
      <c r="T16" s="30">
        <f t="shared" ref="T16:T25" si="10">24*O16+P16</f>
        <v>13392</v>
      </c>
      <c r="U16" s="31">
        <f t="shared" ref="U16:U25" si="11">I16</f>
        <v>5</v>
      </c>
      <c r="V16" s="31">
        <f t="shared" ref="V16:V25" si="12">J16</f>
        <v>95</v>
      </c>
    </row>
    <row r="17" spans="1:22" ht="94.5" x14ac:dyDescent="0.25">
      <c r="A17" s="6">
        <v>13</v>
      </c>
      <c r="B17" s="80" t="s">
        <v>75</v>
      </c>
      <c r="C17" s="81" t="s">
        <v>76</v>
      </c>
      <c r="D17" s="81" t="s">
        <v>77</v>
      </c>
      <c r="E17" s="81" t="s">
        <v>71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85"/>
      <c r="L17" s="10"/>
      <c r="M17" s="86"/>
      <c r="N17" s="87"/>
      <c r="O17" s="88"/>
      <c r="P17" s="63">
        <v>0</v>
      </c>
      <c r="Q17" s="131" t="s">
        <v>56</v>
      </c>
      <c r="R17" s="71"/>
      <c r="S17" s="52">
        <f t="shared" si="9"/>
        <v>150</v>
      </c>
      <c r="T17" s="30">
        <f t="shared" si="10"/>
        <v>0</v>
      </c>
      <c r="U17" s="31">
        <f t="shared" si="11"/>
        <v>5</v>
      </c>
      <c r="V17" s="31">
        <f t="shared" si="12"/>
        <v>95</v>
      </c>
    </row>
    <row r="18" spans="1:22" ht="47.25" x14ac:dyDescent="0.25">
      <c r="A18" s="6">
        <v>14</v>
      </c>
      <c r="B18" s="32" t="s">
        <v>78</v>
      </c>
      <c r="C18" s="33" t="s">
        <v>79</v>
      </c>
      <c r="D18" s="33" t="s">
        <v>80</v>
      </c>
      <c r="E18" s="33" t="s">
        <v>71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36"/>
      <c r="L18" s="10"/>
      <c r="M18" s="50"/>
      <c r="N18" s="47"/>
      <c r="O18" s="48"/>
      <c r="P18" s="121">
        <v>0</v>
      </c>
      <c r="Q18" s="133" t="s">
        <v>56</v>
      </c>
      <c r="R18" s="94"/>
      <c r="S18" s="52">
        <f t="shared" si="9"/>
        <v>150</v>
      </c>
      <c r="T18" s="30">
        <f t="shared" si="10"/>
        <v>0</v>
      </c>
      <c r="U18" s="31">
        <f t="shared" si="11"/>
        <v>5</v>
      </c>
      <c r="V18" s="31">
        <f t="shared" si="12"/>
        <v>95</v>
      </c>
    </row>
    <row r="19" spans="1:22" ht="126" x14ac:dyDescent="0.25">
      <c r="A19" s="6">
        <v>15</v>
      </c>
      <c r="B19" s="39" t="s">
        <v>81</v>
      </c>
      <c r="C19" s="40" t="s">
        <v>82</v>
      </c>
      <c r="D19" s="40" t="s">
        <v>83</v>
      </c>
      <c r="E19" s="40" t="s">
        <v>71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44"/>
      <c r="L19" s="10"/>
      <c r="M19" s="86"/>
      <c r="N19" s="87"/>
      <c r="O19" s="88"/>
      <c r="P19" s="63">
        <v>0</v>
      </c>
      <c r="Q19" s="134" t="s">
        <v>56</v>
      </c>
      <c r="R19" s="95"/>
      <c r="S19" s="52">
        <f t="shared" si="9"/>
        <v>150</v>
      </c>
      <c r="T19" s="30">
        <f t="shared" si="10"/>
        <v>0</v>
      </c>
      <c r="U19" s="31">
        <f t="shared" si="11"/>
        <v>5</v>
      </c>
      <c r="V19" s="31">
        <f t="shared" si="12"/>
        <v>95</v>
      </c>
    </row>
    <row r="20" spans="1:22" ht="141.75" x14ac:dyDescent="0.25">
      <c r="A20" s="6">
        <v>16</v>
      </c>
      <c r="B20" s="32" t="s">
        <v>84</v>
      </c>
      <c r="C20" s="33" t="s">
        <v>85</v>
      </c>
      <c r="D20" s="33" t="s">
        <v>86</v>
      </c>
      <c r="E20" s="33" t="s">
        <v>71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36"/>
      <c r="L20" s="10"/>
      <c r="M20" s="50"/>
      <c r="N20" s="47" t="s">
        <v>12</v>
      </c>
      <c r="O20" s="48">
        <v>800</v>
      </c>
      <c r="P20" s="121">
        <v>20000</v>
      </c>
      <c r="Q20" s="135" t="s">
        <v>56</v>
      </c>
      <c r="R20" s="96">
        <v>1000</v>
      </c>
      <c r="S20" s="52">
        <f t="shared" si="9"/>
        <v>150</v>
      </c>
      <c r="T20" s="30">
        <f t="shared" si="10"/>
        <v>39200</v>
      </c>
      <c r="U20" s="31">
        <f t="shared" si="11"/>
        <v>5</v>
      </c>
      <c r="V20" s="31">
        <f t="shared" si="12"/>
        <v>95</v>
      </c>
    </row>
    <row r="21" spans="1:22" ht="47.25" x14ac:dyDescent="0.25">
      <c r="A21" s="6">
        <v>17</v>
      </c>
      <c r="B21" s="39" t="s">
        <v>87</v>
      </c>
      <c r="C21" s="40" t="s">
        <v>88</v>
      </c>
      <c r="D21" s="40" t="s">
        <v>89</v>
      </c>
      <c r="E21" s="40" t="s">
        <v>71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44"/>
      <c r="L21" s="10"/>
      <c r="M21" s="86"/>
      <c r="N21" s="87" t="s">
        <v>12</v>
      </c>
      <c r="O21" s="88">
        <v>800</v>
      </c>
      <c r="P21" s="63">
        <v>35000</v>
      </c>
      <c r="Q21" s="131" t="s">
        <v>56</v>
      </c>
      <c r="R21" s="71"/>
      <c r="S21" s="52">
        <f t="shared" si="9"/>
        <v>150</v>
      </c>
      <c r="T21" s="30">
        <f t="shared" si="10"/>
        <v>54200</v>
      </c>
      <c r="U21" s="31">
        <f t="shared" si="11"/>
        <v>5</v>
      </c>
      <c r="V21" s="31">
        <f t="shared" si="12"/>
        <v>95</v>
      </c>
    </row>
    <row r="22" spans="1:22" ht="126" x14ac:dyDescent="0.25">
      <c r="A22" s="6">
        <v>18</v>
      </c>
      <c r="B22" s="32" t="s">
        <v>90</v>
      </c>
      <c r="C22" s="33" t="s">
        <v>91</v>
      </c>
      <c r="D22" s="33" t="s">
        <v>92</v>
      </c>
      <c r="E22" s="33" t="s">
        <v>71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36"/>
      <c r="L22" s="10"/>
      <c r="M22" s="50">
        <v>125</v>
      </c>
      <c r="N22" s="47" t="s">
        <v>12</v>
      </c>
      <c r="O22" s="48">
        <v>650</v>
      </c>
      <c r="P22" s="121">
        <v>0</v>
      </c>
      <c r="Q22" s="130" t="s">
        <v>56</v>
      </c>
      <c r="R22" s="49">
        <v>1000</v>
      </c>
      <c r="S22" s="52">
        <f t="shared" si="9"/>
        <v>125</v>
      </c>
      <c r="T22" s="30">
        <f t="shared" si="10"/>
        <v>15600</v>
      </c>
      <c r="U22" s="31">
        <f t="shared" si="11"/>
        <v>5</v>
      </c>
      <c r="V22" s="31">
        <f t="shared" si="12"/>
        <v>95</v>
      </c>
    </row>
    <row r="23" spans="1:22" ht="141.75" x14ac:dyDescent="0.25">
      <c r="A23" s="6">
        <v>19</v>
      </c>
      <c r="B23" s="39" t="s">
        <v>93</v>
      </c>
      <c r="C23" s="40" t="s">
        <v>94</v>
      </c>
      <c r="D23" s="40" t="s">
        <v>95</v>
      </c>
      <c r="E23" s="40" t="s">
        <v>71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44"/>
      <c r="L23" s="10"/>
      <c r="M23" s="86"/>
      <c r="N23" s="87"/>
      <c r="O23" s="88"/>
      <c r="P23" s="63">
        <v>0</v>
      </c>
      <c r="Q23" s="131" t="s">
        <v>56</v>
      </c>
      <c r="R23" s="71"/>
      <c r="S23" s="52">
        <f t="shared" si="9"/>
        <v>150</v>
      </c>
      <c r="T23" s="30">
        <f t="shared" si="10"/>
        <v>0</v>
      </c>
      <c r="U23" s="31">
        <f t="shared" si="11"/>
        <v>5</v>
      </c>
      <c r="V23" s="31">
        <f t="shared" si="12"/>
        <v>95</v>
      </c>
    </row>
    <row r="24" spans="1:22" ht="110.25" x14ac:dyDescent="0.25">
      <c r="A24" s="6">
        <v>20</v>
      </c>
      <c r="B24" s="32" t="s">
        <v>96</v>
      </c>
      <c r="C24" s="33" t="s">
        <v>97</v>
      </c>
      <c r="D24" s="33" t="s">
        <v>98</v>
      </c>
      <c r="E24" s="33" t="s">
        <v>71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36"/>
      <c r="L24" s="10"/>
      <c r="M24" s="50"/>
      <c r="N24" s="47"/>
      <c r="O24" s="48"/>
      <c r="P24" s="121">
        <v>0</v>
      </c>
      <c r="Q24" s="130" t="s">
        <v>56</v>
      </c>
      <c r="R24" s="70"/>
      <c r="S24" s="52">
        <f t="shared" si="9"/>
        <v>150</v>
      </c>
      <c r="T24" s="30">
        <f t="shared" si="10"/>
        <v>0</v>
      </c>
      <c r="U24" s="31">
        <f t="shared" si="11"/>
        <v>5</v>
      </c>
      <c r="V24" s="31">
        <f t="shared" si="12"/>
        <v>95</v>
      </c>
    </row>
    <row r="25" spans="1:22" ht="47.25" x14ac:dyDescent="0.25">
      <c r="A25" s="6">
        <v>21</v>
      </c>
      <c r="B25" s="80" t="s">
        <v>99</v>
      </c>
      <c r="C25" s="81" t="s">
        <v>100</v>
      </c>
      <c r="D25" s="81" t="s">
        <v>101</v>
      </c>
      <c r="E25" s="81" t="s">
        <v>71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85"/>
      <c r="L25" s="51"/>
      <c r="M25" s="86">
        <v>90</v>
      </c>
      <c r="N25" s="87" t="s">
        <v>12</v>
      </c>
      <c r="O25" s="88">
        <v>558</v>
      </c>
      <c r="P25" s="63">
        <v>0</v>
      </c>
      <c r="Q25" s="132" t="s">
        <v>56</v>
      </c>
      <c r="R25" s="71">
        <v>1000</v>
      </c>
      <c r="S25" s="52">
        <f t="shared" si="9"/>
        <v>90</v>
      </c>
      <c r="T25" s="30">
        <f t="shared" si="10"/>
        <v>13392</v>
      </c>
      <c r="U25" s="31">
        <f t="shared" si="11"/>
        <v>5</v>
      </c>
      <c r="V25" s="31">
        <f t="shared" si="12"/>
        <v>95</v>
      </c>
    </row>
    <row r="26" spans="1:22" x14ac:dyDescent="0.25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21">
        <v>0</v>
      </c>
      <c r="Q26" s="74"/>
      <c r="R26" s="70"/>
      <c r="S26" s="52">
        <f t="shared" ref="S26:S29" si="13">IF(ISBLANK(M26),G26,M26)</f>
        <v>0</v>
      </c>
      <c r="T26" s="30">
        <f t="shared" ref="T26:T29" si="14">24*O26+P26</f>
        <v>0</v>
      </c>
      <c r="U26" s="31">
        <f t="shared" ref="U26:U29" si="15">I26</f>
        <v>0</v>
      </c>
      <c r="V26" s="31">
        <f t="shared" ref="V26:V29" si="16">J26</f>
        <v>0</v>
      </c>
    </row>
    <row r="27" spans="1:22" x14ac:dyDescent="0.25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x14ac:dyDescent="0.25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21">
        <v>0</v>
      </c>
      <c r="Q28" s="98"/>
      <c r="R28" s="70"/>
      <c r="S28" s="52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x14ac:dyDescent="0.25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x14ac:dyDescent="0.25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21">
        <v>0</v>
      </c>
      <c r="Q30" s="98"/>
      <c r="R30" s="77"/>
      <c r="S30" s="52">
        <f t="shared" ref="S30" si="17">IF(ISBLANK(M30),G30,M30)</f>
        <v>0</v>
      </c>
      <c r="T30" s="30">
        <f t="shared" ref="T30" si="18">24*O30+P30</f>
        <v>0</v>
      </c>
      <c r="U30" s="31">
        <f t="shared" ref="U30" si="19">I30</f>
        <v>0</v>
      </c>
      <c r="V30" s="31">
        <f t="shared" ref="V30" si="20">J30</f>
        <v>0</v>
      </c>
    </row>
    <row r="31" spans="1:22" x14ac:dyDescent="0.25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ref="S31" si="21">IF(ISBLANK(M31),G31,M31)</f>
        <v>0</v>
      </c>
      <c r="T31" s="30">
        <f t="shared" ref="T31" si="22">24*O31+P31</f>
        <v>0</v>
      </c>
      <c r="U31" s="31">
        <f t="shared" ref="U31" si="23">I31</f>
        <v>0</v>
      </c>
      <c r="V31" s="31">
        <f t="shared" ref="V31" si="24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ref="B6:AE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>
      <formula1>"YES, NO"</formula1>
    </dataValidation>
    <dataValidation type="decimal" showInputMessage="1" showErrorMessage="1" sqref="P6:P31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71EDCF-5831-493B-A973-AC032FB7F898}">
  <ds:schemaRefs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607bd0a2-e667-407c-bac5-93961575169b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2020-09-10T22:45:33Z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