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xr:revisionPtr revIDLastSave="0" documentId="8_{1ED14E60-B401-434A-9FAE-53D7BBC15083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<sst xmlns="http://schemas.openxmlformats.org/spreadsheetml/2006/main" count="161" uniqueCount="81">
  <si>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</si>
  <si>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</si>
  <si>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</si>
  <si>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</si>
  <si>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</si>
  <si>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</si>
  <si>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</si>
  <si>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</si>
  <si>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</si>
  <si>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</si>
  <si>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</si>
  <si>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</si>
  <si>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</si>
  <si>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</si>
  <si>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</si>
  <si>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</si>
  <si>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</si>
  <si>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</si>
  <si>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</si>
  <si>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</si>
  <si>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</si>
  <si>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</si>
  <si>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</si>
  <si>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</si>
  <si>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</si>
  <si>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</si>
  <si>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</si>
  <si>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</si>
  <si>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</si>
  <si>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</si>
  <si>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</si>
  <si>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</si>
  <si>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</si>
  <si>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</si>
  <si>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</si>
  <si>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</si>
  <si>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</si>
  <si>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</si>
  <si>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This request is for a redundant / diverse circuit for this site. Existing Primary circuit is provided by Comcast. Proposed solution must not utilize Comcast.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</si>
  <si>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</si>
  <si>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</si>
  <si>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</si>
  <si>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</si>
  <si>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</si>
  <si>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</si>
  <si>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</si>
  <si>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</si>
  <si>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</si>
  <si>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</si>
  <si>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</si>
  <si>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</si>
  <si>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</si>
  <si>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</si>
  <si>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</si>
  <si>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</si>
  <si>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</si>
  <si>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 xml:space="preserve">This is a Military Installation, access restrictions apply. 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</si>
  <si>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</si>
  <si>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</si>
  <si>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</si>
  <si>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</si>
  <si>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Per DSHS, the building owner will not allow equipment mounted above six feet from the ground on the building exterior.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</si>
  <si>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</si>
  <si>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</si>
  <si>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</si>
  <si>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</si>
  <si>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</si>
  <si>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</si>
  <si>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</si>
  <si>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</si>
  <si>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</si>
  <si>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</si>
  <si>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</si>
  <si>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</si>
  <si>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</si>
  <si>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</si>
  <si>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</si>
  <si>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</si>
  <si>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</si>
  <si>
    <t>no bid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</si>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</sst>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Fill="1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G17" zoomScale="80" zoomScaleNormal="80" workbookViewId="0">
      <selection activeCell="M18" sqref="M18"/>
    </sheetView>
  </sheetViews>
  <sheetFormatPr defaultColWidth="8.90625" defaultRowHeight="15.5" x14ac:dyDescent="0.35"/>
  <cols>
    <col min="1" max="1" width="4.453125" style="1" bestFit="1" customWidth="1"/>
    <col min="2" max="2" width="26.08984375" style="2" customWidth="1"/>
    <col min="3" max="3" width="35.08984375" style="2" customWidth="1"/>
    <col min="4" max="4" width="32.90625" style="2" customWidth="1"/>
    <col min="5" max="5" width="42.453125" style="2" customWidth="1"/>
    <col min="6" max="6" width="10.08984375" style="2" customWidth="1"/>
    <col min="7" max="7" width="12.36328125" style="2" customWidth="1"/>
    <col min="8" max="8" width="13.36328125" style="2" customWidth="1"/>
    <col min="9" max="10" width="11.453125" style="2" customWidth="1"/>
    <col min="11" max="11" width="51" style="2" customWidth="1"/>
    <col min="12" max="12" width="3.6328125" style="1" customWidth="1"/>
    <col min="13" max="14" width="21" style="3" customWidth="1"/>
    <col min="15" max="16" width="12.08984375" style="4" customWidth="1"/>
    <col min="17" max="18" width="13" style="4" customWidth="1"/>
    <col min="19" max="19" width="9.453125" style="38" customWidth="1"/>
    <col min="20" max="20" width="11.90625" style="38" customWidth="1"/>
    <col min="21" max="21" width="9.453125" style="2" customWidth="1"/>
    <col min="22" max="16384" width="8.90625" style="2"/>
  </cols>
  <sheetData>
    <row r="1" spans="1:22" ht="16" thickBot="1" x14ac:dyDescent="0.4">
      <c r="A1" s="135" t="s">
        <v>78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S1" s="5"/>
      <c r="T1" s="5"/>
    </row>
    <row r="2" spans="1:22" ht="16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6" t="s">
        <v>30</v>
      </c>
      <c r="N2" s="137"/>
      <c r="O2" s="137"/>
      <c r="P2" s="137"/>
      <c r="Q2" s="79"/>
      <c r="R2" s="83"/>
      <c r="S2" s="11"/>
      <c r="T2" s="11"/>
    </row>
    <row r="3" spans="1:22" s="17" customFormat="1" ht="16" thickBot="1" x14ac:dyDescent="0.4">
      <c r="A3" s="12"/>
      <c r="B3" s="13"/>
      <c r="C3" s="14"/>
      <c r="D3" s="14"/>
      <c r="E3" s="14"/>
      <c r="F3" s="14"/>
      <c r="G3" s="14"/>
      <c r="H3" s="14"/>
      <c r="I3" s="142" t="s">
        <v>15</v>
      </c>
      <c r="J3" s="143"/>
      <c r="K3" s="15"/>
      <c r="L3" s="16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" thickTop="1" x14ac:dyDescent="0.3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08.5" x14ac:dyDescent="0.35">
      <c r="A6" s="6">
        <v>2</v>
      </c>
      <c r="B6" s="105" t="s">
        <v>48</v>
      </c>
      <c r="C6" s="106" t="s">
        <v>49</v>
      </c>
      <c r="D6" s="106" t="s">
        <v>31</v>
      </c>
      <c r="E6" s="106" t="s">
        <v>32</v>
      </c>
      <c r="F6" s="106" t="s">
        <v>9</v>
      </c>
      <c r="G6" s="106">
        <v>180</v>
      </c>
      <c r="H6" s="107" t="s">
        <v>10</v>
      </c>
      <c r="I6" s="108">
        <v>5</v>
      </c>
      <c r="J6" s="109">
        <v>95</v>
      </c>
      <c r="K6" s="110"/>
      <c r="L6" s="10"/>
      <c r="M6" s="125" t="s">
        <v>79</v>
      </c>
      <c r="N6" s="125" t="s">
        <v>79</v>
      </c>
      <c r="O6" s="125" t="s">
        <v>79</v>
      </c>
      <c r="P6" s="125" t="s">
        <v>79</v>
      </c>
      <c r="Q6" s="125" t="s">
        <v>79</v>
      </c>
      <c r="R6" s="125" t="s">
        <v>79</v>
      </c>
      <c r="S6" s="53" t="str">
        <f t="shared" si="0"/>
        <v>no bid</v>
      </c>
      <c r="T6" s="31" t="e">
        <f t="shared" ref="T6:T22" si="4">24*O6+P6</f>
        <v>#VALUE!</v>
      </c>
      <c r="U6" s="32">
        <f t="shared" si="2"/>
        <v>5</v>
      </c>
      <c r="V6" s="32">
        <f t="shared" si="3"/>
        <v>95</v>
      </c>
    </row>
    <row r="7" spans="1:22" ht="62" x14ac:dyDescent="0.35">
      <c r="A7" s="6">
        <v>3</v>
      </c>
      <c r="B7" s="111" t="s">
        <v>50</v>
      </c>
      <c r="C7" s="112" t="s">
        <v>33</v>
      </c>
      <c r="D7" s="112" t="s">
        <v>34</v>
      </c>
      <c r="E7" s="112" t="s">
        <v>35</v>
      </c>
      <c r="F7" s="113" t="s">
        <v>36</v>
      </c>
      <c r="G7" s="113">
        <v>150</v>
      </c>
      <c r="H7" s="114" t="s">
        <v>37</v>
      </c>
      <c r="I7" s="115">
        <v>5</v>
      </c>
      <c r="J7" s="116">
        <v>95</v>
      </c>
      <c r="K7" s="117" t="s">
        <v>38</v>
      </c>
      <c r="L7" s="10"/>
      <c r="M7" s="63">
        <v>150</v>
      </c>
      <c r="N7" s="64" t="s">
        <v>12</v>
      </c>
      <c r="O7" s="65">
        <v>1215</v>
      </c>
      <c r="P7" s="65">
        <v>500</v>
      </c>
      <c r="Q7" s="128" t="s">
        <v>43</v>
      </c>
      <c r="R7" s="71">
        <v>2500</v>
      </c>
      <c r="S7" s="54">
        <f t="shared" si="0"/>
        <v>150</v>
      </c>
      <c r="T7" s="31">
        <f t="shared" si="4"/>
        <v>29660</v>
      </c>
      <c r="U7" s="32">
        <f t="shared" si="2"/>
        <v>5</v>
      </c>
      <c r="V7" s="32">
        <f t="shared" si="3"/>
        <v>95</v>
      </c>
    </row>
    <row r="8" spans="1:22" ht="62" x14ac:dyDescent="0.35">
      <c r="A8" s="6">
        <v>4</v>
      </c>
      <c r="B8" s="33" t="s">
        <v>51</v>
      </c>
      <c r="C8" s="118" t="s">
        <v>39</v>
      </c>
      <c r="D8" s="118" t="s">
        <v>34</v>
      </c>
      <c r="E8" s="118" t="s">
        <v>40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41</v>
      </c>
      <c r="L8" s="10"/>
      <c r="M8" s="51" t="s">
        <v>79</v>
      </c>
      <c r="N8" s="51" t="s">
        <v>79</v>
      </c>
      <c r="O8" s="51" t="s">
        <v>79</v>
      </c>
      <c r="P8" s="51" t="s">
        <v>79</v>
      </c>
      <c r="Q8" s="129" t="s">
        <v>43</v>
      </c>
      <c r="R8" s="127" t="s">
        <v>79</v>
      </c>
      <c r="S8" s="53" t="str">
        <f t="shared" si="0"/>
        <v>no bid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294.5" x14ac:dyDescent="0.35">
      <c r="A9" s="6">
        <v>5</v>
      </c>
      <c r="B9" s="111" t="s">
        <v>52</v>
      </c>
      <c r="C9" s="112" t="s">
        <v>39</v>
      </c>
      <c r="D9" s="112" t="s">
        <v>34</v>
      </c>
      <c r="E9" s="112" t="s">
        <v>40</v>
      </c>
      <c r="F9" s="113" t="s">
        <v>36</v>
      </c>
      <c r="G9" s="113">
        <v>150</v>
      </c>
      <c r="H9" s="114" t="s">
        <v>37</v>
      </c>
      <c r="I9" s="115">
        <v>5</v>
      </c>
      <c r="J9" s="116">
        <v>95</v>
      </c>
      <c r="K9" s="117" t="s">
        <v>42</v>
      </c>
      <c r="L9" s="10"/>
      <c r="M9" s="90" t="s">
        <v>79</v>
      </c>
      <c r="N9" s="90" t="s">
        <v>79</v>
      </c>
      <c r="O9" s="90" t="s">
        <v>79</v>
      </c>
      <c r="P9" s="90" t="s">
        <v>79</v>
      </c>
      <c r="Q9" s="128" t="s">
        <v>43</v>
      </c>
      <c r="R9" s="71" t="s">
        <v>79</v>
      </c>
      <c r="S9" s="53" t="str">
        <f t="shared" si="0"/>
        <v>no bid</v>
      </c>
      <c r="T9" s="31" t="e">
        <f t="shared" si="4"/>
        <v>#VALUE!</v>
      </c>
      <c r="U9" s="32">
        <f t="shared" si="2"/>
        <v>5</v>
      </c>
      <c r="V9" s="32">
        <f t="shared" si="3"/>
        <v>95</v>
      </c>
    </row>
    <row r="10" spans="1:22" ht="31" x14ac:dyDescent="0.35">
      <c r="A10" s="6">
        <v>6</v>
      </c>
      <c r="B10" s="105" t="s">
        <v>44</v>
      </c>
      <c r="C10" s="106" t="s">
        <v>45</v>
      </c>
      <c r="D10" s="106" t="s">
        <v>46</v>
      </c>
      <c r="E10" s="106" t="s">
        <v>47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150</v>
      </c>
      <c r="N10" s="48" t="s">
        <v>12</v>
      </c>
      <c r="O10" s="49">
        <v>603</v>
      </c>
      <c r="P10" s="126">
        <v>500</v>
      </c>
      <c r="Q10" s="74">
        <v>1350</v>
      </c>
      <c r="R10" s="72">
        <v>2500</v>
      </c>
      <c r="S10" s="53">
        <f t="shared" si="0"/>
        <v>150</v>
      </c>
      <c r="T10" s="31">
        <f t="shared" si="4"/>
        <v>14972</v>
      </c>
      <c r="U10" s="32">
        <f t="shared" si="2"/>
        <v>5</v>
      </c>
      <c r="V10" s="32">
        <f t="shared" si="3"/>
        <v>95</v>
      </c>
    </row>
    <row r="11" spans="1:22" ht="62" x14ac:dyDescent="0.35">
      <c r="A11" s="6">
        <v>7</v>
      </c>
      <c r="B11" s="119" t="s">
        <v>53</v>
      </c>
      <c r="C11" s="120" t="s">
        <v>54</v>
      </c>
      <c r="D11" s="120" t="s">
        <v>77</v>
      </c>
      <c r="E11" s="120" t="s">
        <v>55</v>
      </c>
      <c r="F11" s="120" t="s">
        <v>9</v>
      </c>
      <c r="G11" s="120">
        <v>150</v>
      </c>
      <c r="H11" s="121" t="s">
        <v>37</v>
      </c>
      <c r="I11" s="122">
        <v>5</v>
      </c>
      <c r="J11" s="123">
        <v>95</v>
      </c>
      <c r="K11" s="124" t="s">
        <v>56</v>
      </c>
      <c r="L11" s="10"/>
      <c r="M11" s="90">
        <v>120</v>
      </c>
      <c r="N11" s="91" t="s">
        <v>12</v>
      </c>
      <c r="O11" s="92">
        <v>850.5</v>
      </c>
      <c r="P11" s="65">
        <v>500</v>
      </c>
      <c r="Q11" s="130" t="s">
        <v>43</v>
      </c>
      <c r="R11" s="73">
        <v>2500</v>
      </c>
      <c r="S11" s="53">
        <f t="shared" ref="S11:S17" si="5">IF(ISBLANK(M11),G11,M11)</f>
        <v>120</v>
      </c>
      <c r="T11" s="31">
        <f t="shared" ref="T11:T17" si="6">24*O11+P11</f>
        <v>20912</v>
      </c>
      <c r="U11" s="32">
        <f t="shared" ref="U11:U17" si="7">I11</f>
        <v>5</v>
      </c>
      <c r="V11" s="32">
        <f t="shared" ref="V11:V17" si="8">J11</f>
        <v>95</v>
      </c>
    </row>
    <row r="12" spans="1:22" ht="62" x14ac:dyDescent="0.35">
      <c r="A12" s="6">
        <v>8</v>
      </c>
      <c r="B12" s="33" t="s">
        <v>57</v>
      </c>
      <c r="C12" s="34" t="s">
        <v>58</v>
      </c>
      <c r="D12" s="34" t="s">
        <v>59</v>
      </c>
      <c r="E12" s="34" t="s">
        <v>60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61</v>
      </c>
      <c r="L12" s="10"/>
      <c r="M12" s="51">
        <v>150</v>
      </c>
      <c r="N12" s="48" t="s">
        <v>12</v>
      </c>
      <c r="O12" s="49">
        <v>1215</v>
      </c>
      <c r="P12" s="126">
        <v>500</v>
      </c>
      <c r="Q12" s="131" t="s">
        <v>43</v>
      </c>
      <c r="R12" s="72">
        <v>2500</v>
      </c>
      <c r="S12" s="53">
        <f t="shared" si="5"/>
        <v>150</v>
      </c>
      <c r="T12" s="31">
        <f t="shared" si="6"/>
        <v>29660</v>
      </c>
      <c r="U12" s="32">
        <f t="shared" si="7"/>
        <v>5</v>
      </c>
      <c r="V12" s="32">
        <f t="shared" si="8"/>
        <v>95</v>
      </c>
    </row>
    <row r="13" spans="1:22" ht="62" x14ac:dyDescent="0.35">
      <c r="A13" s="6">
        <v>9</v>
      </c>
      <c r="B13" s="84" t="s">
        <v>62</v>
      </c>
      <c r="C13" s="85" t="s">
        <v>63</v>
      </c>
      <c r="D13" s="85" t="s">
        <v>59</v>
      </c>
      <c r="E13" s="85" t="s">
        <v>64</v>
      </c>
      <c r="F13" s="85" t="s">
        <v>36</v>
      </c>
      <c r="G13" s="85">
        <v>250</v>
      </c>
      <c r="H13" s="86" t="s">
        <v>65</v>
      </c>
      <c r="I13" s="87">
        <v>15</v>
      </c>
      <c r="J13" s="88">
        <v>85</v>
      </c>
      <c r="K13" s="89" t="s">
        <v>61</v>
      </c>
      <c r="L13" s="10"/>
      <c r="M13" s="90">
        <v>225</v>
      </c>
      <c r="N13" s="91" t="s">
        <v>12</v>
      </c>
      <c r="O13" s="92">
        <v>1197</v>
      </c>
      <c r="P13" s="65">
        <v>500</v>
      </c>
      <c r="Q13" s="55">
        <v>1197</v>
      </c>
      <c r="R13" s="132" t="s">
        <v>43</v>
      </c>
      <c r="S13" s="53">
        <f t="shared" si="5"/>
        <v>225</v>
      </c>
      <c r="T13" s="31">
        <f t="shared" si="6"/>
        <v>29228</v>
      </c>
      <c r="U13" s="32">
        <f t="shared" si="7"/>
        <v>15</v>
      </c>
      <c r="V13" s="32">
        <f t="shared" si="8"/>
        <v>85</v>
      </c>
    </row>
    <row r="14" spans="1:22" ht="263.5" x14ac:dyDescent="0.35">
      <c r="A14" s="6">
        <v>10</v>
      </c>
      <c r="B14" s="33" t="s">
        <v>66</v>
      </c>
      <c r="C14" s="34" t="s">
        <v>63</v>
      </c>
      <c r="D14" s="34" t="s">
        <v>59</v>
      </c>
      <c r="E14" s="34" t="s">
        <v>64</v>
      </c>
      <c r="F14" s="34" t="s">
        <v>36</v>
      </c>
      <c r="G14" s="34">
        <v>250</v>
      </c>
      <c r="H14" s="35" t="s">
        <v>65</v>
      </c>
      <c r="I14" s="39">
        <v>15</v>
      </c>
      <c r="J14" s="36">
        <v>85</v>
      </c>
      <c r="K14" s="37" t="s">
        <v>67</v>
      </c>
      <c r="L14" s="10"/>
      <c r="M14" s="51" t="s">
        <v>79</v>
      </c>
      <c r="N14" s="51" t="s">
        <v>79</v>
      </c>
      <c r="O14" s="51" t="s">
        <v>79</v>
      </c>
      <c r="P14" s="51" t="s">
        <v>79</v>
      </c>
      <c r="Q14" s="51" t="s">
        <v>79</v>
      </c>
      <c r="R14" s="133" t="s">
        <v>43</v>
      </c>
      <c r="S14" s="53" t="str">
        <f t="shared" si="5"/>
        <v>no bid</v>
      </c>
      <c r="T14" s="31" t="e">
        <f t="shared" si="6"/>
        <v>#VALUE!</v>
      </c>
      <c r="U14" s="32">
        <f t="shared" si="7"/>
        <v>15</v>
      </c>
      <c r="V14" s="32">
        <f t="shared" si="8"/>
        <v>85</v>
      </c>
    </row>
    <row r="15" spans="1:22" ht="62" x14ac:dyDescent="0.35">
      <c r="A15" s="6">
        <v>11</v>
      </c>
      <c r="B15" s="93" t="s">
        <v>68</v>
      </c>
      <c r="C15" s="94" t="s">
        <v>69</v>
      </c>
      <c r="D15" s="85" t="s">
        <v>59</v>
      </c>
      <c r="E15" s="94" t="s">
        <v>70</v>
      </c>
      <c r="F15" s="94" t="s">
        <v>36</v>
      </c>
      <c r="G15" s="94">
        <v>150</v>
      </c>
      <c r="H15" s="95" t="s">
        <v>37</v>
      </c>
      <c r="I15" s="96">
        <v>5</v>
      </c>
      <c r="J15" s="97">
        <v>95</v>
      </c>
      <c r="K15" s="89" t="s">
        <v>61</v>
      </c>
      <c r="L15" s="10"/>
      <c r="M15" s="90" t="s">
        <v>80</v>
      </c>
      <c r="N15" s="90" t="s">
        <v>80</v>
      </c>
      <c r="O15" s="90" t="s">
        <v>80</v>
      </c>
      <c r="P15" s="90" t="s">
        <v>80</v>
      </c>
      <c r="Q15" s="130" t="s">
        <v>71</v>
      </c>
      <c r="R15" s="75"/>
      <c r="S15" s="53" t="str">
        <f t="shared" si="5"/>
        <v>No bid</v>
      </c>
      <c r="T15" s="31" t="e">
        <f t="shared" si="6"/>
        <v>#VALUE!</v>
      </c>
      <c r="U15" s="32">
        <f t="shared" si="7"/>
        <v>5</v>
      </c>
      <c r="V15" s="32">
        <f t="shared" si="8"/>
        <v>95</v>
      </c>
    </row>
    <row r="16" spans="1:22" ht="263.5" x14ac:dyDescent="0.35">
      <c r="A16" s="6">
        <v>12</v>
      </c>
      <c r="B16" s="33" t="s">
        <v>72</v>
      </c>
      <c r="C16" s="34" t="s">
        <v>69</v>
      </c>
      <c r="D16" s="34" t="s">
        <v>59</v>
      </c>
      <c r="E16" s="34" t="s">
        <v>70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67</v>
      </c>
      <c r="L16" s="10"/>
      <c r="M16" s="51" t="s">
        <v>79</v>
      </c>
      <c r="N16" s="51" t="s">
        <v>79</v>
      </c>
      <c r="O16" s="51" t="s">
        <v>79</v>
      </c>
      <c r="P16" s="51" t="s">
        <v>79</v>
      </c>
      <c r="Q16" s="131" t="s">
        <v>43</v>
      </c>
      <c r="R16" s="72"/>
      <c r="S16" s="53" t="str">
        <f t="shared" si="5"/>
        <v>no bid</v>
      </c>
      <c r="T16" s="31" t="e">
        <f t="shared" si="6"/>
        <v>#VALUE!</v>
      </c>
      <c r="U16" s="32">
        <f t="shared" si="7"/>
        <v>5</v>
      </c>
      <c r="V16" s="32">
        <f t="shared" si="8"/>
        <v>95</v>
      </c>
    </row>
    <row r="17" spans="1:22" ht="93" x14ac:dyDescent="0.35">
      <c r="A17" s="6">
        <v>13</v>
      </c>
      <c r="B17" s="93" t="s">
        <v>73</v>
      </c>
      <c r="C17" s="85" t="s">
        <v>74</v>
      </c>
      <c r="D17" s="85" t="s">
        <v>75</v>
      </c>
      <c r="E17" s="85" t="s">
        <v>76</v>
      </c>
      <c r="F17" s="85" t="s">
        <v>36</v>
      </c>
      <c r="G17" s="85">
        <v>150</v>
      </c>
      <c r="H17" s="86" t="s">
        <v>65</v>
      </c>
      <c r="I17" s="87">
        <v>5</v>
      </c>
      <c r="J17" s="88">
        <v>95</v>
      </c>
      <c r="K17" s="89" t="s">
        <v>61</v>
      </c>
      <c r="L17" s="10"/>
      <c r="M17" s="90">
        <v>150</v>
      </c>
      <c r="N17" s="91" t="s">
        <v>12</v>
      </c>
      <c r="O17" s="92">
        <v>1675.8</v>
      </c>
      <c r="P17" s="65">
        <v>500</v>
      </c>
      <c r="Q17" s="55">
        <v>1675.8</v>
      </c>
      <c r="R17" s="134" t="s">
        <v>43</v>
      </c>
      <c r="S17" s="53">
        <f t="shared" si="5"/>
        <v>150</v>
      </c>
      <c r="T17" s="31">
        <f t="shared" si="6"/>
        <v>40719.199999999997</v>
      </c>
      <c r="U17" s="32">
        <f t="shared" si="7"/>
        <v>5</v>
      </c>
      <c r="V17" s="32">
        <f t="shared" si="8"/>
        <v>95</v>
      </c>
    </row>
    <row r="18" spans="1:22" x14ac:dyDescent="0.3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6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3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3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6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3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3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6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3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3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6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3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3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6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3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3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6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3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3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6">
        <v>0</v>
      </c>
      <c r="Q30" s="104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3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3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26">
        <v>0</v>
      </c>
      <c r="Q32" s="104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3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7 P10:P13 P17:P33" xr:uid="{00000000-0002-0000-0000-000001000000}">
      <formula1>0</formula1>
      <formula2>1000000</formula2>
    </dataValidation>
    <dataValidation type="list" allowBlank="1" showInputMessage="1" showErrorMessage="1" sqref="N7 N10:N13 N17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B26402-3574-4EDD-B7BB-C1C62EA07EA0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7d544bdc-a7fa-4516-973e-3ad2926cbdd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2020-09-24T17:27:06Z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