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E:\EDAShared\BusinessDivisions\Jamestown Networks\ACCOUNTS\10051 CTS - WaTech\RFQs\N21-RFQ-005\"/>
    </mc:Choice>
  </mc:AlternateContent>
  <xr:revisionPtr revIDLastSave="0" documentId="8_{BDA02B6F-456C-4941-863A-7C359A73C5E8}" xr6:coauthVersionLast="45" xr6:coauthVersionMax="45"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30" i="4" l="1"/>
  <c r="T30" i="4"/>
  <c r="U30" i="4"/>
  <c r="V30" i="4"/>
  <c r="S31" i="4" l="1"/>
  <c r="T31" i="4"/>
  <c r="U31" i="4"/>
  <c r="V31"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6" i="4" l="1"/>
  <c r="T6" i="4"/>
  <c r="U6" i="4"/>
  <c r="V6" i="4"/>
  <c r="S7" i="4"/>
  <c r="T7" i="4"/>
  <c r="U7" i="4"/>
  <c r="V7" i="4"/>
  <c r="S5" i="4" l="1"/>
  <c r="T5" i="4"/>
  <c r="U5" i="4"/>
  <c r="V5" i="4"/>
</calcChain>
</file>

<file path=xl/sharedStrings.xml><?xml version="1.0" encoding="utf-8"?>
<sst xmlns="http://schemas.openxmlformats.org/spreadsheetml/2006/main" count="91" uniqueCount="67">
  <si>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</si>
  <si>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</si>
  <si>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</si>
  <si>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</si>
  <si>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</si>
  <si>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</si>
  <si>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</si>
  <si>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</si>
  <si>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</si>
  <si>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</si>
  <si>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</si>
  <si>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</si>
  <si>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</si>
  <si>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</si>
  <si>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</si>
  <si>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</si>
  <si>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</si>
  <si>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</si>
  <si>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</si>
  <si>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</si>
  <si>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</si>
  <si>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</si>
  <si>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</si>
  <si>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</si>
  <si>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</si>
  <si>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</si>
  <si>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</si>
  <si>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</si>
  <si>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</si>
  <si>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</si>
  <si>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</si>
  <si>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Airway Auto Licensing
13101 W 14th Ave, 
Airway Heights, WA 99001</t>
  </si>
  <si>
    <t>DOL Network Support
360-664-4904
DLISNetTelSup@dol.wa.gov
Office Contact Info: 509-244-1763
Sean Reynolds = SeReynolds@VFS.DOL.WA.GOV</t>
  </si>
  <si>
    <t>Install extended handoff to mechanical room per attached site map and per LCON</t>
  </si>
  <si>
    <t>DOLC1743</t>
  </si>
  <si>
    <t>DOL Network Support
360-664-4904
DLISNetTelSup@dol.wa.gov
Office Contact 
Grace Chrystie
Email = gchrystie@eastsideautolicensing.com 
Phone = 425-828-4371</t>
  </si>
  <si>
    <t>Extend Handoff to within 10 ft of DOL router location as indicated in secure storage room on office layout supplyed</t>
  </si>
  <si>
    <t>DOLC1727</t>
  </si>
  <si>
    <t>Shoreline Auto Licencing
15815 Westminster Way N
Shoreline, WA 98133-5928</t>
  </si>
  <si>
    <t>DOL Network Support
360-664-4904
DLISNetTelSup@dol.wa.gov
Office Contact:
Ben Wendel / Marsha Wendel
Phone: 206-362-6161</t>
  </si>
  <si>
    <t>Extend Hand off per attrched site map</t>
  </si>
  <si>
    <t>DSHS1088</t>
  </si>
  <si>
    <t xml:space="preserve">Liz Knigge                                          360-789-9211                      kniggel@dshs.wa.gov                   </t>
  </si>
  <si>
    <t>1st Floor, LAN Room, Rack 1.  Circuit handoff to be located no further than 10 feet of DSHS Router.  Please coordinate with LCON for the exact rack placement of vendor equipment.</t>
  </si>
  <si>
    <t>NO</t>
  </si>
  <si>
    <t>100M</t>
  </si>
  <si>
    <t>751 S Pine St, 1st Floor                                                        Medical Lake, WA 99022</t>
  </si>
  <si>
    <t>Per DSHS, the building owner will not allow equipment mounted above six feet from the ground on the building exterior.</t>
  </si>
  <si>
    <t>DSHS1033</t>
  </si>
  <si>
    <t>2320 S Salnave Rd                                                   Medical Lake, WA 99022-0200</t>
  </si>
  <si>
    <t>Liz Knigge                                          360-789-9211                      kniggel@dshs.wa.gov;     Building contact:                                          LFMO Warehouse, Ken Davis 509-299-1079 DavisKJ@dshs.wa.gov</t>
  </si>
  <si>
    <t>This request is for a redundant / diverse circuit for this site. Existing Primary circuit is provided by StarTouch. Proposed solution must not utilize StarTouch.</t>
  </si>
  <si>
    <t>LAN Room, Bldg 4D31.  Circuit handoff to be located no further than 10 feet of DSHS Router.  Please refer to LCON for details on circuit termination/vendor equipment location.</t>
  </si>
  <si>
    <t>VE-VAN0602 / LOTVAN</t>
  </si>
  <si>
    <t>SITE contact:David Dean - Onsite physical access (Corey Emery - Technical) 360-576-6084 ddean@walottery.com, helpdesk@walottery.com
Building contact: skynatoffice@comcast.com</t>
  </si>
  <si>
    <t>Install per attached site map</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</si>
  <si>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</si>
  <si>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PE-VAN0602 / LOTVAN</t>
  </si>
  <si>
    <t>DOCWEN1</t>
  </si>
  <si>
    <t xml:space="preserve">LCON:
Kimi Tuxford
509-998-2732
kktuxford@doc1.wa.gov
Main phone number:
509-667-7057
Building Contact:
Ron Pedersen
509-225-2420
</t>
  </si>
  <si>
    <t xml:space="preserve">First floor, room #125 </t>
  </si>
  <si>
    <t>N/A</t>
  </si>
  <si>
    <t>DOLC3252</t>
  </si>
  <si>
    <t>EASTSIDE AUTO LICENSING
8244 122nd Ave NE, 
Kirkland, WA 98033-8017</t>
  </si>
  <si>
    <t>Lottery office                                 1503 NE 78th St                      Vancouver, WA 98665-9667</t>
  </si>
  <si>
    <t>Wenatchee Field Office
1842 N Wenatchee Ave
Wenatchee, WA  98807-1067</t>
  </si>
  <si>
    <t>Evaluation  Model for Solicitation Number N21-RFQ-005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</si>
</sst>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3">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s>
  <borders count="45">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25">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2" borderId="1"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7" fontId="2" fillId="2" borderId="42" xfId="45" applyBorder="1">
      <alignment horizontal="left" vertical="top" wrapText="1"/>
    </xf>
    <xf numFmtId="7" fontId="2" fillId="2" borderId="5" xfId="45" applyBorder="1">
      <alignment horizontal="left" vertical="top" wrapText="1"/>
    </xf>
    <xf numFmtId="7" fontId="2" fillId="2" borderId="33" xfId="45" applyBorder="1">
      <alignment horizontal="left" vertical="top" wrapText="1"/>
    </xf>
    <xf numFmtId="7" fontId="2" fillId="0" borderId="42" xfId="46" applyBorder="1">
      <alignment horizontal="center" vertical="top" wrapText="1"/>
    </xf>
    <xf numFmtId="7" fontId="2" fillId="0" borderId="33" xfId="46" applyBorder="1">
      <alignment horizontal="center" vertical="top" wrapText="1"/>
    </xf>
    <xf numFmtId="7" fontId="2" fillId="40" borderId="42" xfId="44" applyBorder="1">
      <alignment horizontal="left" vertical="top" wrapText="1"/>
    </xf>
    <xf numFmtId="7" fontId="2" fillId="39" borderId="42" xfId="47"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3" xfId="0" applyFont="1" applyFill="1" applyBorder="1" applyAlignment="1">
      <alignment horizontal="left" vertical="top" wrapText="1"/>
    </xf>
    <xf numFmtId="0" fontId="3" fillId="3" borderId="44"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3"/>
  <sheetViews>
    <sheetView tabSelected="1" topLeftCell="A10" zoomScale="55" zoomScaleNormal="55" workbookViewId="0">
      <selection activeCell="O14" sqref="O14"/>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42578125" style="2" customWidth="1"/>
    <col min="8" max="8" width="13.42578125" style="2" customWidth="1"/>
    <col min="9" max="10" width="11.42578125" style="2" customWidth="1"/>
    <col min="11" max="11" width="51" style="2" customWidth="1"/>
    <col min="12" max="12" width="3.570312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16.5" thickBot="1" x14ac:dyDescent="0.3">
      <c r="A1" s="115" t="s">
        <v>66</v>
      </c>
      <c r="B1" s="115"/>
      <c r="C1" s="115"/>
      <c r="D1" s="115"/>
      <c r="E1" s="115"/>
      <c r="F1" s="115"/>
      <c r="G1" s="115"/>
      <c r="H1" s="115"/>
      <c r="I1" s="115"/>
      <c r="J1" s="115"/>
      <c r="K1" s="115"/>
      <c r="S1" s="5"/>
      <c r="T1" s="5"/>
    </row>
    <row r="2" spans="1:22" ht="16.5" thickBot="1" x14ac:dyDescent="0.3">
      <c r="A2" s="6"/>
      <c r="B2" s="7" t="s">
        <v>1</v>
      </c>
      <c r="C2" s="8"/>
      <c r="D2" s="8"/>
      <c r="E2" s="8"/>
      <c r="F2" s="8"/>
      <c r="G2" s="8"/>
      <c r="H2" s="8"/>
      <c r="I2" s="8"/>
      <c r="J2" s="8"/>
      <c r="K2" s="9"/>
      <c r="L2" s="10"/>
      <c r="M2" s="116" t="s">
        <v>30</v>
      </c>
      <c r="N2" s="117"/>
      <c r="O2" s="117"/>
      <c r="P2" s="117"/>
      <c r="Q2" s="68"/>
      <c r="R2" s="70"/>
      <c r="S2" s="11"/>
      <c r="T2" s="11"/>
    </row>
    <row r="3" spans="1:22" s="17" customFormat="1" ht="16.5" thickBot="1" x14ac:dyDescent="0.3">
      <c r="A3" s="12"/>
      <c r="B3" s="13"/>
      <c r="C3" s="14"/>
      <c r="D3" s="14"/>
      <c r="E3" s="14"/>
      <c r="F3" s="14"/>
      <c r="G3" s="14"/>
      <c r="H3" s="14"/>
      <c r="I3" s="122" t="s">
        <v>15</v>
      </c>
      <c r="J3" s="123"/>
      <c r="K3" s="15"/>
      <c r="L3" s="16"/>
      <c r="M3" s="118"/>
      <c r="N3" s="119"/>
      <c r="O3" s="119"/>
      <c r="P3" s="119"/>
      <c r="Q3" s="120" t="s">
        <v>28</v>
      </c>
      <c r="R3" s="121"/>
      <c r="S3" s="124" t="s">
        <v>21</v>
      </c>
      <c r="T3" s="124"/>
      <c r="U3" s="124"/>
      <c r="V3" s="124"/>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8" thickTop="1" x14ac:dyDescent="0.25">
      <c r="A5" s="6">
        <v>1</v>
      </c>
      <c r="B5" s="54" t="s">
        <v>6</v>
      </c>
      <c r="C5" s="55" t="s">
        <v>7</v>
      </c>
      <c r="D5" s="55" t="s">
        <v>8</v>
      </c>
      <c r="E5" s="55" t="s">
        <v>0</v>
      </c>
      <c r="F5" s="55" t="s">
        <v>9</v>
      </c>
      <c r="G5" s="55">
        <v>120</v>
      </c>
      <c r="H5" s="56" t="s">
        <v>10</v>
      </c>
      <c r="I5" s="57">
        <v>10</v>
      </c>
      <c r="J5" s="58">
        <v>90</v>
      </c>
      <c r="K5" s="59" t="s">
        <v>13</v>
      </c>
      <c r="L5" s="10"/>
      <c r="M5" s="63">
        <v>20</v>
      </c>
      <c r="N5" s="64" t="s">
        <v>12</v>
      </c>
      <c r="O5" s="65">
        <v>500</v>
      </c>
      <c r="P5" s="65">
        <v>1000</v>
      </c>
      <c r="Q5" s="66">
        <v>1000</v>
      </c>
      <c r="R5" s="67">
        <v>1800</v>
      </c>
      <c r="S5" s="28">
        <f t="shared" ref="S5:S20" si="0">IF(ISBLANK(M5),G5,M5)</f>
        <v>20</v>
      </c>
      <c r="T5" s="29">
        <f t="shared" ref="T5" si="1">24*O5+P5</f>
        <v>13000</v>
      </c>
      <c r="U5" s="30">
        <f t="shared" ref="U5:U20" si="2">I5</f>
        <v>10</v>
      </c>
      <c r="V5" s="30">
        <f t="shared" ref="V5:V20" si="3">J5</f>
        <v>90</v>
      </c>
    </row>
    <row r="6" spans="1:22" ht="110.25" x14ac:dyDescent="0.25">
      <c r="A6" s="6">
        <v>2</v>
      </c>
      <c r="B6" s="86" t="s">
        <v>62</v>
      </c>
      <c r="C6" s="87" t="s">
        <v>31</v>
      </c>
      <c r="D6" s="87" t="s">
        <v>32</v>
      </c>
      <c r="E6" s="87" t="s">
        <v>33</v>
      </c>
      <c r="F6" s="87" t="s">
        <v>9</v>
      </c>
      <c r="G6" s="87">
        <v>120</v>
      </c>
      <c r="H6" s="88" t="s">
        <v>10</v>
      </c>
      <c r="I6" s="89">
        <v>20</v>
      </c>
      <c r="J6" s="90">
        <v>80</v>
      </c>
      <c r="K6" s="91"/>
      <c r="L6" s="10"/>
      <c r="M6" s="106"/>
      <c r="N6" s="107"/>
      <c r="O6" s="85"/>
      <c r="P6" s="109">
        <v>0</v>
      </c>
      <c r="Q6" s="108"/>
      <c r="R6" s="110"/>
      <c r="S6" s="52">
        <f t="shared" si="0"/>
        <v>120</v>
      </c>
      <c r="T6" s="31">
        <f t="shared" ref="T6:T20" si="4">24*O6+P6</f>
        <v>0</v>
      </c>
      <c r="U6" s="32">
        <f t="shared" si="2"/>
        <v>20</v>
      </c>
      <c r="V6" s="32">
        <f t="shared" si="3"/>
        <v>80</v>
      </c>
    </row>
    <row r="7" spans="1:22" ht="141.75" x14ac:dyDescent="0.25">
      <c r="A7" s="6">
        <v>3</v>
      </c>
      <c r="B7" s="92" t="s">
        <v>34</v>
      </c>
      <c r="C7" s="93" t="s">
        <v>63</v>
      </c>
      <c r="D7" s="93" t="s">
        <v>35</v>
      </c>
      <c r="E7" s="93" t="s">
        <v>36</v>
      </c>
      <c r="F7" s="94" t="s">
        <v>9</v>
      </c>
      <c r="G7" s="94">
        <v>120</v>
      </c>
      <c r="H7" s="95" t="s">
        <v>10</v>
      </c>
      <c r="I7" s="96">
        <v>10</v>
      </c>
      <c r="J7" s="97">
        <v>90</v>
      </c>
      <c r="K7" s="98"/>
      <c r="L7" s="10"/>
      <c r="M7" s="60"/>
      <c r="N7" s="61"/>
      <c r="O7" s="62"/>
      <c r="P7" s="62">
        <v>0</v>
      </c>
      <c r="Q7" s="111"/>
      <c r="R7" s="112"/>
      <c r="S7" s="53">
        <f t="shared" si="0"/>
        <v>120</v>
      </c>
      <c r="T7" s="31">
        <f t="shared" si="4"/>
        <v>0</v>
      </c>
      <c r="U7" s="32">
        <f t="shared" si="2"/>
        <v>10</v>
      </c>
      <c r="V7" s="32">
        <f t="shared" si="3"/>
        <v>90</v>
      </c>
    </row>
    <row r="8" spans="1:22" ht="110.25" x14ac:dyDescent="0.25">
      <c r="A8" s="6">
        <v>4</v>
      </c>
      <c r="B8" s="33" t="s">
        <v>37</v>
      </c>
      <c r="C8" s="99" t="s">
        <v>38</v>
      </c>
      <c r="D8" s="99" t="s">
        <v>39</v>
      </c>
      <c r="E8" s="99" t="s">
        <v>40</v>
      </c>
      <c r="F8" s="34" t="s">
        <v>9</v>
      </c>
      <c r="G8" s="34">
        <v>120</v>
      </c>
      <c r="H8" s="35" t="s">
        <v>10</v>
      </c>
      <c r="I8" s="39">
        <v>10</v>
      </c>
      <c r="J8" s="36">
        <v>90</v>
      </c>
      <c r="K8" s="37"/>
      <c r="L8" s="10"/>
      <c r="M8" s="50"/>
      <c r="N8" s="48"/>
      <c r="O8" s="49"/>
      <c r="P8" s="109">
        <v>0</v>
      </c>
      <c r="Q8" s="108"/>
      <c r="R8" s="110"/>
      <c r="S8" s="52">
        <f t="shared" si="0"/>
        <v>120</v>
      </c>
      <c r="T8" s="31">
        <f t="shared" si="4"/>
        <v>0</v>
      </c>
      <c r="U8" s="32">
        <f t="shared" si="2"/>
        <v>10</v>
      </c>
      <c r="V8" s="32">
        <f t="shared" si="3"/>
        <v>90</v>
      </c>
    </row>
    <row r="9" spans="1:22" ht="78.75" x14ac:dyDescent="0.25">
      <c r="A9" s="6">
        <v>5</v>
      </c>
      <c r="B9" s="92" t="s">
        <v>41</v>
      </c>
      <c r="C9" s="93" t="s">
        <v>46</v>
      </c>
      <c r="D9" s="93" t="s">
        <v>42</v>
      </c>
      <c r="E9" s="93" t="s">
        <v>43</v>
      </c>
      <c r="F9" s="94" t="s">
        <v>44</v>
      </c>
      <c r="G9" s="94">
        <v>150</v>
      </c>
      <c r="H9" s="95" t="s">
        <v>45</v>
      </c>
      <c r="I9" s="96">
        <v>5</v>
      </c>
      <c r="J9" s="97">
        <v>95</v>
      </c>
      <c r="K9" s="98" t="s">
        <v>47</v>
      </c>
      <c r="L9" s="10"/>
      <c r="M9" s="77"/>
      <c r="N9" s="78"/>
      <c r="O9" s="79"/>
      <c r="P9" s="62">
        <v>0</v>
      </c>
      <c r="Q9" s="113" t="s">
        <v>61</v>
      </c>
      <c r="R9" s="112"/>
      <c r="S9" s="52">
        <f t="shared" si="0"/>
        <v>150</v>
      </c>
      <c r="T9" s="31">
        <f t="shared" si="4"/>
        <v>0</v>
      </c>
      <c r="U9" s="32">
        <f t="shared" si="2"/>
        <v>5</v>
      </c>
      <c r="V9" s="32">
        <f t="shared" si="3"/>
        <v>95</v>
      </c>
    </row>
    <row r="10" spans="1:22" ht="94.5" x14ac:dyDescent="0.25">
      <c r="A10" s="6">
        <v>6</v>
      </c>
      <c r="B10" s="86" t="s">
        <v>48</v>
      </c>
      <c r="C10" s="87" t="s">
        <v>49</v>
      </c>
      <c r="D10" s="87" t="s">
        <v>50</v>
      </c>
      <c r="E10" s="87" t="s">
        <v>52</v>
      </c>
      <c r="F10" s="87" t="s">
        <v>44</v>
      </c>
      <c r="G10" s="87">
        <v>150</v>
      </c>
      <c r="H10" s="88" t="s">
        <v>45</v>
      </c>
      <c r="I10" s="89">
        <v>5</v>
      </c>
      <c r="J10" s="90">
        <v>95</v>
      </c>
      <c r="K10" s="91" t="s">
        <v>51</v>
      </c>
      <c r="L10" s="10"/>
      <c r="M10" s="50"/>
      <c r="N10" s="48"/>
      <c r="O10" s="49"/>
      <c r="P10" s="109">
        <v>0</v>
      </c>
      <c r="Q10" s="114" t="s">
        <v>61</v>
      </c>
      <c r="R10" s="110"/>
      <c r="S10" s="52">
        <f t="shared" si="0"/>
        <v>150</v>
      </c>
      <c r="T10" s="31">
        <f t="shared" si="4"/>
        <v>0</v>
      </c>
      <c r="U10" s="32">
        <f t="shared" si="2"/>
        <v>5</v>
      </c>
      <c r="V10" s="32">
        <f t="shared" si="3"/>
        <v>95</v>
      </c>
    </row>
    <row r="11" spans="1:22" ht="204.75" x14ac:dyDescent="0.25">
      <c r="A11" s="6">
        <v>7</v>
      </c>
      <c r="B11" s="100" t="s">
        <v>53</v>
      </c>
      <c r="C11" s="101" t="s">
        <v>64</v>
      </c>
      <c r="D11" s="101" t="s">
        <v>54</v>
      </c>
      <c r="E11" s="101" t="s">
        <v>55</v>
      </c>
      <c r="F11" s="101" t="s">
        <v>9</v>
      </c>
      <c r="G11" s="101">
        <v>150</v>
      </c>
      <c r="H11" s="102" t="s">
        <v>45</v>
      </c>
      <c r="I11" s="103">
        <v>5</v>
      </c>
      <c r="J11" s="104">
        <v>95</v>
      </c>
      <c r="K11" s="105" t="s">
        <v>56</v>
      </c>
      <c r="L11" s="10"/>
      <c r="M11" s="77"/>
      <c r="N11" s="78"/>
      <c r="O11" s="79"/>
      <c r="P11" s="62">
        <v>0</v>
      </c>
      <c r="Q11" s="113" t="s">
        <v>61</v>
      </c>
      <c r="R11" s="112"/>
      <c r="S11" s="52">
        <f t="shared" si="0"/>
        <v>150</v>
      </c>
      <c r="T11" s="31">
        <f t="shared" si="4"/>
        <v>0</v>
      </c>
      <c r="U11" s="32">
        <f t="shared" si="2"/>
        <v>5</v>
      </c>
      <c r="V11" s="32">
        <f t="shared" si="3"/>
        <v>95</v>
      </c>
    </row>
    <row r="12" spans="1:22" ht="110.25" x14ac:dyDescent="0.25">
      <c r="A12" s="6">
        <v>8</v>
      </c>
      <c r="B12" s="33" t="s">
        <v>57</v>
      </c>
      <c r="C12" s="34" t="s">
        <v>64</v>
      </c>
      <c r="D12" s="34" t="s">
        <v>54</v>
      </c>
      <c r="E12" s="34" t="s">
        <v>55</v>
      </c>
      <c r="F12" s="34" t="s">
        <v>9</v>
      </c>
      <c r="G12" s="34">
        <v>150</v>
      </c>
      <c r="H12" s="35" t="s">
        <v>45</v>
      </c>
      <c r="I12" s="39">
        <v>5</v>
      </c>
      <c r="J12" s="36">
        <v>95</v>
      </c>
      <c r="K12" s="37"/>
      <c r="L12" s="10"/>
      <c r="M12" s="50"/>
      <c r="N12" s="48"/>
      <c r="O12" s="49"/>
      <c r="P12" s="109">
        <v>0</v>
      </c>
      <c r="Q12" s="114" t="s">
        <v>61</v>
      </c>
      <c r="R12" s="110"/>
      <c r="S12" s="52">
        <f t="shared" si="0"/>
        <v>150</v>
      </c>
      <c r="T12" s="31">
        <f t="shared" si="4"/>
        <v>0</v>
      </c>
      <c r="U12" s="32">
        <f t="shared" si="2"/>
        <v>5</v>
      </c>
      <c r="V12" s="32">
        <f t="shared" si="3"/>
        <v>95</v>
      </c>
    </row>
    <row r="13" spans="1:22" ht="189" x14ac:dyDescent="0.25">
      <c r="A13" s="6">
        <v>9</v>
      </c>
      <c r="B13" s="80" t="s">
        <v>58</v>
      </c>
      <c r="C13" s="81" t="s">
        <v>65</v>
      </c>
      <c r="D13" s="72" t="s">
        <v>59</v>
      </c>
      <c r="E13" s="81" t="s">
        <v>60</v>
      </c>
      <c r="F13" s="81" t="s">
        <v>9</v>
      </c>
      <c r="G13" s="81">
        <v>150</v>
      </c>
      <c r="H13" s="82" t="s">
        <v>45</v>
      </c>
      <c r="I13" s="83">
        <v>10</v>
      </c>
      <c r="J13" s="84">
        <v>90</v>
      </c>
      <c r="K13" s="76"/>
      <c r="L13" s="10"/>
      <c r="M13" s="77">
        <v>90</v>
      </c>
      <c r="N13" s="78" t="s">
        <v>12</v>
      </c>
      <c r="O13" s="79">
        <v>1450</v>
      </c>
      <c r="P13" s="62">
        <v>2000</v>
      </c>
      <c r="Q13" s="113" t="s">
        <v>61</v>
      </c>
      <c r="R13" s="112">
        <v>3985</v>
      </c>
      <c r="S13" s="52">
        <f t="shared" si="0"/>
        <v>90</v>
      </c>
      <c r="T13" s="31">
        <f t="shared" si="4"/>
        <v>36800</v>
      </c>
      <c r="U13" s="32">
        <f t="shared" si="2"/>
        <v>10</v>
      </c>
      <c r="V13" s="32">
        <f t="shared" si="3"/>
        <v>90</v>
      </c>
    </row>
    <row r="14" spans="1:22" x14ac:dyDescent="0.25">
      <c r="A14" s="6">
        <v>12</v>
      </c>
      <c r="B14" s="33"/>
      <c r="C14" s="34"/>
      <c r="D14" s="34"/>
      <c r="E14" s="34"/>
      <c r="F14" s="34"/>
      <c r="G14" s="34"/>
      <c r="H14" s="35"/>
      <c r="I14" s="39"/>
      <c r="J14" s="36"/>
      <c r="K14" s="37"/>
      <c r="L14" s="10"/>
      <c r="M14" s="50"/>
      <c r="N14" s="48"/>
      <c r="O14" s="49"/>
      <c r="P14" s="109">
        <v>0</v>
      </c>
      <c r="Q14" s="108"/>
      <c r="R14" s="110"/>
      <c r="S14" s="52">
        <f t="shared" si="0"/>
        <v>0</v>
      </c>
      <c r="T14" s="31">
        <f t="shared" si="4"/>
        <v>0</v>
      </c>
      <c r="U14" s="32">
        <f t="shared" si="2"/>
        <v>0</v>
      </c>
      <c r="V14" s="32">
        <f t="shared" si="3"/>
        <v>0</v>
      </c>
    </row>
    <row r="15" spans="1:22" x14ac:dyDescent="0.25">
      <c r="A15" s="6">
        <v>13</v>
      </c>
      <c r="B15" s="80"/>
      <c r="C15" s="72"/>
      <c r="D15" s="72"/>
      <c r="E15" s="72"/>
      <c r="F15" s="72"/>
      <c r="G15" s="72"/>
      <c r="H15" s="73"/>
      <c r="I15" s="74"/>
      <c r="J15" s="75"/>
      <c r="K15" s="76"/>
      <c r="L15" s="10"/>
      <c r="M15" s="77"/>
      <c r="N15" s="78"/>
      <c r="O15" s="79"/>
      <c r="P15" s="62">
        <v>0</v>
      </c>
      <c r="Q15" s="111"/>
      <c r="R15" s="112"/>
      <c r="S15" s="52">
        <f t="shared" si="0"/>
        <v>0</v>
      </c>
      <c r="T15" s="31">
        <f t="shared" si="4"/>
        <v>0</v>
      </c>
      <c r="U15" s="32">
        <f t="shared" si="2"/>
        <v>0</v>
      </c>
      <c r="V15" s="32">
        <f t="shared" si="3"/>
        <v>0</v>
      </c>
    </row>
    <row r="16" spans="1:22" x14ac:dyDescent="0.25">
      <c r="A16" s="6">
        <v>14</v>
      </c>
      <c r="B16" s="33"/>
      <c r="C16" s="34"/>
      <c r="D16" s="34"/>
      <c r="E16" s="34"/>
      <c r="F16" s="34"/>
      <c r="G16" s="34"/>
      <c r="H16" s="35"/>
      <c r="I16" s="39"/>
      <c r="J16" s="36"/>
      <c r="K16" s="37"/>
      <c r="L16" s="10"/>
      <c r="M16" s="50"/>
      <c r="N16" s="48"/>
      <c r="O16" s="49"/>
      <c r="P16" s="109">
        <v>0</v>
      </c>
      <c r="Q16" s="108"/>
      <c r="R16" s="110"/>
      <c r="S16" s="52">
        <f t="shared" si="0"/>
        <v>0</v>
      </c>
      <c r="T16" s="31">
        <f t="shared" si="4"/>
        <v>0</v>
      </c>
      <c r="U16" s="32">
        <f t="shared" si="2"/>
        <v>0</v>
      </c>
      <c r="V16" s="32">
        <f t="shared" si="3"/>
        <v>0</v>
      </c>
    </row>
    <row r="17" spans="1:22" x14ac:dyDescent="0.25">
      <c r="A17" s="6">
        <v>15</v>
      </c>
      <c r="B17" s="71"/>
      <c r="C17" s="72"/>
      <c r="D17" s="72"/>
      <c r="E17" s="72"/>
      <c r="F17" s="72"/>
      <c r="G17" s="72"/>
      <c r="H17" s="73"/>
      <c r="I17" s="74"/>
      <c r="J17" s="75"/>
      <c r="K17" s="76"/>
      <c r="L17" s="10"/>
      <c r="M17" s="77"/>
      <c r="N17" s="78"/>
      <c r="O17" s="79"/>
      <c r="P17" s="62">
        <v>0</v>
      </c>
      <c r="Q17" s="111"/>
      <c r="R17" s="112"/>
      <c r="S17" s="52">
        <f t="shared" si="0"/>
        <v>0</v>
      </c>
      <c r="T17" s="31">
        <f t="shared" si="4"/>
        <v>0</v>
      </c>
      <c r="U17" s="32">
        <f t="shared" si="2"/>
        <v>0</v>
      </c>
      <c r="V17" s="32">
        <f t="shared" si="3"/>
        <v>0</v>
      </c>
    </row>
    <row r="18" spans="1:22" x14ac:dyDescent="0.25">
      <c r="A18" s="6">
        <v>16</v>
      </c>
      <c r="B18" s="33"/>
      <c r="C18" s="34"/>
      <c r="D18" s="34"/>
      <c r="E18" s="34"/>
      <c r="F18" s="34"/>
      <c r="G18" s="34"/>
      <c r="H18" s="35"/>
      <c r="I18" s="39"/>
      <c r="J18" s="36"/>
      <c r="K18" s="37"/>
      <c r="L18" s="10"/>
      <c r="M18" s="50"/>
      <c r="N18" s="48"/>
      <c r="O18" s="49"/>
      <c r="P18" s="109">
        <v>0</v>
      </c>
      <c r="Q18" s="108"/>
      <c r="R18" s="110"/>
      <c r="S18" s="52">
        <f t="shared" si="0"/>
        <v>0</v>
      </c>
      <c r="T18" s="31">
        <f t="shared" si="4"/>
        <v>0</v>
      </c>
      <c r="U18" s="32">
        <f t="shared" si="2"/>
        <v>0</v>
      </c>
      <c r="V18" s="32">
        <f t="shared" si="3"/>
        <v>0</v>
      </c>
    </row>
    <row r="19" spans="1:22" x14ac:dyDescent="0.25">
      <c r="A19" s="6">
        <v>17</v>
      </c>
      <c r="B19" s="40"/>
      <c r="C19" s="41"/>
      <c r="D19" s="41"/>
      <c r="E19" s="41"/>
      <c r="F19" s="41"/>
      <c r="G19" s="41"/>
      <c r="H19" s="42"/>
      <c r="I19" s="43"/>
      <c r="J19" s="44"/>
      <c r="K19" s="45"/>
      <c r="L19" s="10"/>
      <c r="M19" s="77"/>
      <c r="N19" s="78"/>
      <c r="O19" s="79"/>
      <c r="P19" s="62">
        <v>0</v>
      </c>
      <c r="Q19" s="111"/>
      <c r="R19" s="112"/>
      <c r="S19" s="52">
        <f t="shared" si="0"/>
        <v>0</v>
      </c>
      <c r="T19" s="31">
        <f t="shared" si="4"/>
        <v>0</v>
      </c>
      <c r="U19" s="32">
        <f t="shared" si="2"/>
        <v>0</v>
      </c>
      <c r="V19" s="32">
        <f t="shared" si="3"/>
        <v>0</v>
      </c>
    </row>
    <row r="20" spans="1:22" x14ac:dyDescent="0.25">
      <c r="A20" s="6">
        <v>18</v>
      </c>
      <c r="B20" s="33"/>
      <c r="C20" s="34"/>
      <c r="D20" s="34"/>
      <c r="E20" s="34"/>
      <c r="F20" s="34"/>
      <c r="G20" s="34"/>
      <c r="H20" s="35"/>
      <c r="I20" s="39"/>
      <c r="J20" s="36"/>
      <c r="K20" s="37"/>
      <c r="L20" s="10"/>
      <c r="M20" s="50"/>
      <c r="N20" s="48"/>
      <c r="O20" s="49"/>
      <c r="P20" s="109">
        <v>0</v>
      </c>
      <c r="Q20" s="108"/>
      <c r="R20" s="110"/>
      <c r="S20" s="52">
        <f t="shared" si="0"/>
        <v>0</v>
      </c>
      <c r="T20" s="31">
        <f t="shared" si="4"/>
        <v>0</v>
      </c>
      <c r="U20" s="32">
        <f t="shared" si="2"/>
        <v>0</v>
      </c>
      <c r="V20" s="32">
        <f t="shared" si="3"/>
        <v>0</v>
      </c>
    </row>
    <row r="21" spans="1:22" x14ac:dyDescent="0.25">
      <c r="A21" s="6">
        <v>19</v>
      </c>
      <c r="B21" s="40"/>
      <c r="C21" s="41"/>
      <c r="D21" s="41"/>
      <c r="E21" s="41"/>
      <c r="F21" s="41"/>
      <c r="G21" s="41"/>
      <c r="H21" s="42"/>
      <c r="I21" s="43"/>
      <c r="J21" s="44"/>
      <c r="K21" s="45"/>
      <c r="L21" s="10"/>
      <c r="M21" s="77"/>
      <c r="N21" s="78"/>
      <c r="O21" s="79"/>
      <c r="P21" s="62">
        <v>0</v>
      </c>
      <c r="Q21" s="111"/>
      <c r="R21" s="112"/>
      <c r="S21" s="52">
        <f t="shared" ref="S21:S29" si="5">IF(ISBLANK(M21),G21,M21)</f>
        <v>0</v>
      </c>
      <c r="T21" s="31">
        <f t="shared" ref="T21:T29" si="6">24*O21+P21</f>
        <v>0</v>
      </c>
      <c r="U21" s="32">
        <f t="shared" ref="U21:U29" si="7">I21</f>
        <v>0</v>
      </c>
      <c r="V21" s="32">
        <f t="shared" ref="V21:V29" si="8">J21</f>
        <v>0</v>
      </c>
    </row>
    <row r="22" spans="1:22" x14ac:dyDescent="0.25">
      <c r="A22" s="6">
        <v>20</v>
      </c>
      <c r="B22" s="33"/>
      <c r="C22" s="34"/>
      <c r="D22" s="34"/>
      <c r="E22" s="34"/>
      <c r="F22" s="34"/>
      <c r="G22" s="34"/>
      <c r="H22" s="35"/>
      <c r="I22" s="39"/>
      <c r="J22" s="36"/>
      <c r="K22" s="37"/>
      <c r="L22" s="10"/>
      <c r="M22" s="50"/>
      <c r="N22" s="48"/>
      <c r="O22" s="49"/>
      <c r="P22" s="109">
        <v>0</v>
      </c>
      <c r="Q22" s="108"/>
      <c r="R22" s="110"/>
      <c r="S22" s="53">
        <f t="shared" si="5"/>
        <v>0</v>
      </c>
      <c r="T22" s="31">
        <f t="shared" si="6"/>
        <v>0</v>
      </c>
      <c r="U22" s="32">
        <f t="shared" si="7"/>
        <v>0</v>
      </c>
      <c r="V22" s="32">
        <f t="shared" si="8"/>
        <v>0</v>
      </c>
    </row>
    <row r="23" spans="1:22" x14ac:dyDescent="0.25">
      <c r="A23" s="6">
        <v>21</v>
      </c>
      <c r="B23" s="40"/>
      <c r="C23" s="41"/>
      <c r="D23" s="41"/>
      <c r="E23" s="41"/>
      <c r="F23" s="41"/>
      <c r="G23" s="41"/>
      <c r="H23" s="42"/>
      <c r="I23" s="43"/>
      <c r="J23" s="44"/>
      <c r="K23" s="45"/>
      <c r="L23" s="10"/>
      <c r="M23" s="77"/>
      <c r="N23" s="78"/>
      <c r="O23" s="79"/>
      <c r="P23" s="62">
        <v>0</v>
      </c>
      <c r="Q23" s="111"/>
      <c r="R23" s="112"/>
      <c r="S23" s="52">
        <f t="shared" si="5"/>
        <v>0</v>
      </c>
      <c r="T23" s="31">
        <f t="shared" si="6"/>
        <v>0</v>
      </c>
      <c r="U23" s="32">
        <f t="shared" si="7"/>
        <v>0</v>
      </c>
      <c r="V23" s="32">
        <f t="shared" si="8"/>
        <v>0</v>
      </c>
    </row>
    <row r="24" spans="1:22" x14ac:dyDescent="0.25">
      <c r="A24" s="6">
        <v>22</v>
      </c>
      <c r="B24" s="33"/>
      <c r="C24" s="34"/>
      <c r="D24" s="34"/>
      <c r="E24" s="34"/>
      <c r="F24" s="34"/>
      <c r="G24" s="34"/>
      <c r="H24" s="35"/>
      <c r="I24" s="39"/>
      <c r="J24" s="36"/>
      <c r="K24" s="37"/>
      <c r="L24" s="10"/>
      <c r="M24" s="50"/>
      <c r="N24" s="48"/>
      <c r="O24" s="49"/>
      <c r="P24" s="109">
        <v>0</v>
      </c>
      <c r="Q24" s="108"/>
      <c r="R24" s="110"/>
      <c r="S24" s="52">
        <f t="shared" si="5"/>
        <v>0</v>
      </c>
      <c r="T24" s="31">
        <f t="shared" si="6"/>
        <v>0</v>
      </c>
      <c r="U24" s="32">
        <f t="shared" si="7"/>
        <v>0</v>
      </c>
      <c r="V24" s="32">
        <f t="shared" si="8"/>
        <v>0</v>
      </c>
    </row>
    <row r="25" spans="1:22" x14ac:dyDescent="0.25">
      <c r="A25" s="6">
        <v>23</v>
      </c>
      <c r="B25" s="71"/>
      <c r="C25" s="72"/>
      <c r="D25" s="72"/>
      <c r="E25" s="72"/>
      <c r="F25" s="72"/>
      <c r="G25" s="72"/>
      <c r="H25" s="73"/>
      <c r="I25" s="74"/>
      <c r="J25" s="75"/>
      <c r="K25" s="76"/>
      <c r="L25" s="51"/>
      <c r="M25" s="77"/>
      <c r="N25" s="78"/>
      <c r="O25" s="79"/>
      <c r="P25" s="62">
        <v>0</v>
      </c>
      <c r="Q25" s="111"/>
      <c r="R25" s="112"/>
      <c r="S25" s="52">
        <f t="shared" si="5"/>
        <v>0</v>
      </c>
      <c r="T25" s="31">
        <f t="shared" si="6"/>
        <v>0</v>
      </c>
      <c r="U25" s="32">
        <f t="shared" si="7"/>
        <v>0</v>
      </c>
      <c r="V25" s="32">
        <f t="shared" si="8"/>
        <v>0</v>
      </c>
    </row>
    <row r="26" spans="1:22" x14ac:dyDescent="0.25">
      <c r="A26" s="6">
        <v>24</v>
      </c>
      <c r="B26" s="33"/>
      <c r="C26" s="34"/>
      <c r="D26" s="34"/>
      <c r="E26" s="34"/>
      <c r="F26" s="34"/>
      <c r="G26" s="34"/>
      <c r="H26" s="35"/>
      <c r="I26" s="39"/>
      <c r="J26" s="36"/>
      <c r="K26" s="37"/>
      <c r="L26" s="51"/>
      <c r="M26" s="50"/>
      <c r="N26" s="48"/>
      <c r="O26" s="49"/>
      <c r="P26" s="109">
        <v>0</v>
      </c>
      <c r="Q26" s="108"/>
      <c r="R26" s="110"/>
      <c r="S26" s="52">
        <f t="shared" si="5"/>
        <v>0</v>
      </c>
      <c r="T26" s="31">
        <f t="shared" si="6"/>
        <v>0</v>
      </c>
      <c r="U26" s="32">
        <f t="shared" si="7"/>
        <v>0</v>
      </c>
      <c r="V26" s="32">
        <f t="shared" si="8"/>
        <v>0</v>
      </c>
    </row>
    <row r="27" spans="1:22" x14ac:dyDescent="0.25">
      <c r="A27" s="6">
        <v>25</v>
      </c>
      <c r="B27" s="80"/>
      <c r="C27" s="81"/>
      <c r="D27" s="72"/>
      <c r="E27" s="81"/>
      <c r="F27" s="81"/>
      <c r="G27" s="81"/>
      <c r="H27" s="82"/>
      <c r="I27" s="83"/>
      <c r="J27" s="84"/>
      <c r="K27" s="76"/>
      <c r="L27" s="51"/>
      <c r="M27" s="77"/>
      <c r="N27" s="78"/>
      <c r="O27" s="79"/>
      <c r="P27" s="62">
        <v>0</v>
      </c>
      <c r="Q27" s="111"/>
      <c r="R27" s="112"/>
      <c r="S27" s="52">
        <f t="shared" si="5"/>
        <v>0</v>
      </c>
      <c r="T27" s="31">
        <f t="shared" si="6"/>
        <v>0</v>
      </c>
      <c r="U27" s="32">
        <f t="shared" si="7"/>
        <v>0</v>
      </c>
      <c r="V27" s="32">
        <f t="shared" si="8"/>
        <v>0</v>
      </c>
    </row>
    <row r="28" spans="1:22" x14ac:dyDescent="0.25">
      <c r="A28" s="6">
        <v>26</v>
      </c>
      <c r="B28" s="33"/>
      <c r="C28" s="34"/>
      <c r="D28" s="34"/>
      <c r="E28" s="34"/>
      <c r="F28" s="34"/>
      <c r="G28" s="34"/>
      <c r="H28" s="35"/>
      <c r="I28" s="39"/>
      <c r="J28" s="36"/>
      <c r="K28" s="37"/>
      <c r="L28" s="51"/>
      <c r="M28" s="50"/>
      <c r="N28" s="48"/>
      <c r="O28" s="49"/>
      <c r="P28" s="109">
        <v>0</v>
      </c>
      <c r="Q28" s="108"/>
      <c r="R28" s="110"/>
      <c r="S28" s="52">
        <f t="shared" si="5"/>
        <v>0</v>
      </c>
      <c r="T28" s="31">
        <f t="shared" si="6"/>
        <v>0</v>
      </c>
      <c r="U28" s="32">
        <f t="shared" si="7"/>
        <v>0</v>
      </c>
      <c r="V28" s="32">
        <f t="shared" si="8"/>
        <v>0</v>
      </c>
    </row>
    <row r="29" spans="1:22" x14ac:dyDescent="0.25">
      <c r="A29" s="6">
        <v>27</v>
      </c>
      <c r="B29" s="71"/>
      <c r="C29" s="72"/>
      <c r="D29" s="72"/>
      <c r="E29" s="72"/>
      <c r="F29" s="72"/>
      <c r="G29" s="72"/>
      <c r="H29" s="73"/>
      <c r="I29" s="74"/>
      <c r="J29" s="75"/>
      <c r="K29" s="76"/>
      <c r="L29" s="51"/>
      <c r="M29" s="77"/>
      <c r="N29" s="78"/>
      <c r="O29" s="79"/>
      <c r="P29" s="62">
        <v>0</v>
      </c>
      <c r="Q29" s="111"/>
      <c r="R29" s="112"/>
      <c r="S29" s="52">
        <f t="shared" si="5"/>
        <v>0</v>
      </c>
      <c r="T29" s="31">
        <f t="shared" si="6"/>
        <v>0</v>
      </c>
      <c r="U29" s="32">
        <f t="shared" si="7"/>
        <v>0</v>
      </c>
      <c r="V29" s="32">
        <f t="shared" si="8"/>
        <v>0</v>
      </c>
    </row>
    <row r="30" spans="1:22" x14ac:dyDescent="0.25">
      <c r="A30" s="6">
        <v>28</v>
      </c>
      <c r="B30" s="33"/>
      <c r="C30" s="34"/>
      <c r="D30" s="34"/>
      <c r="E30" s="34"/>
      <c r="F30" s="34"/>
      <c r="G30" s="34"/>
      <c r="H30" s="35"/>
      <c r="I30" s="39"/>
      <c r="J30" s="36"/>
      <c r="K30" s="37"/>
      <c r="L30" s="69"/>
      <c r="M30" s="50"/>
      <c r="N30" s="48"/>
      <c r="O30" s="49"/>
      <c r="P30" s="109">
        <v>0</v>
      </c>
      <c r="Q30" s="108"/>
      <c r="R30" s="110"/>
      <c r="S30" s="52">
        <f t="shared" ref="S30" si="9">IF(ISBLANK(M30),G30,M30)</f>
        <v>0</v>
      </c>
      <c r="T30" s="31">
        <f t="shared" ref="T30" si="10">24*O30+P30</f>
        <v>0</v>
      </c>
      <c r="U30" s="32">
        <f t="shared" ref="U30" si="11">I30</f>
        <v>0</v>
      </c>
      <c r="V30" s="32">
        <f t="shared" ref="V30" si="12">J30</f>
        <v>0</v>
      </c>
    </row>
    <row r="31" spans="1:22" x14ac:dyDescent="0.25">
      <c r="A31" s="6">
        <v>29</v>
      </c>
      <c r="B31" s="40"/>
      <c r="C31" s="41"/>
      <c r="D31" s="41"/>
      <c r="E31" s="41"/>
      <c r="F31" s="41"/>
      <c r="G31" s="41"/>
      <c r="H31" s="42"/>
      <c r="I31" s="40"/>
      <c r="J31" s="44"/>
      <c r="K31" s="45"/>
      <c r="L31" s="10"/>
      <c r="M31" s="60"/>
      <c r="N31" s="61"/>
      <c r="O31" s="62"/>
      <c r="P31" s="62">
        <v>0</v>
      </c>
      <c r="Q31" s="111"/>
      <c r="R31" s="112"/>
      <c r="S31" s="52">
        <f t="shared" ref="S31" si="13">IF(ISBLANK(M31),G31,M31)</f>
        <v>0</v>
      </c>
      <c r="T31" s="31">
        <f t="shared" ref="T31" si="14">24*O31+P31</f>
        <v>0</v>
      </c>
      <c r="U31" s="32">
        <f t="shared" ref="U31" si="15">I31</f>
        <v>0</v>
      </c>
      <c r="V31" s="32">
        <f t="shared" ref="V31" si="16">J31</f>
        <v>0</v>
      </c>
    </row>
    <row r="32" spans="1:22" x14ac:dyDescent="0.25">
      <c r="S32" s="1"/>
      <c r="T32" s="1"/>
    </row>
    <row r="33" spans="19:20" x14ac:dyDescent="0.25">
      <c r="S33" s="1"/>
      <c r="T33" s="1"/>
    </row>
    <row r="34" spans="19:20" x14ac:dyDescent="0.25">
      <c r="S34" s="1"/>
      <c r="T34" s="1"/>
    </row>
    <row r="35" spans="19:20" x14ac:dyDescent="0.25">
      <c r="S35" s="1"/>
      <c r="T35" s="1"/>
    </row>
    <row r="36" spans="19:20" x14ac:dyDescent="0.25">
      <c r="S36" s="1"/>
      <c r="T36" s="1"/>
    </row>
    <row r="37" spans="19:20" x14ac:dyDescent="0.25">
      <c r="S37" s="1"/>
      <c r="T37" s="1"/>
    </row>
    <row r="38" spans="19:20" x14ac:dyDescent="0.25">
      <c r="S38" s="1"/>
      <c r="T38" s="1"/>
    </row>
    <row r="39" spans="19:20" x14ac:dyDescent="0.25">
      <c r="S39" s="1"/>
      <c r="T39" s="1"/>
    </row>
    <row r="40" spans="19:20" x14ac:dyDescent="0.25">
      <c r="S40" s="1"/>
      <c r="T40" s="1"/>
    </row>
    <row r="41" spans="19:20" x14ac:dyDescent="0.25">
      <c r="S41" s="1"/>
      <c r="T41" s="1"/>
    </row>
    <row r="42" spans="19:20" x14ac:dyDescent="0.25">
      <c r="S42" s="1"/>
      <c r="T42" s="1"/>
    </row>
    <row r="43" spans="19:20" x14ac:dyDescent="0.25">
      <c r="S43" s="1"/>
      <c r="T43" s="1"/>
    </row>
    <row r="44" spans="19:20" x14ac:dyDescent="0.25">
      <c r="S44" s="1"/>
      <c r="T44" s="1"/>
    </row>
    <row r="45" spans="19:20" x14ac:dyDescent="0.25">
      <c r="S45" s="1"/>
      <c r="T45" s="1"/>
    </row>
    <row r="46" spans="19:20" x14ac:dyDescent="0.25">
      <c r="S46" s="1"/>
      <c r="T46" s="1"/>
    </row>
    <row r="47" spans="19:20" x14ac:dyDescent="0.25">
      <c r="S47" s="1"/>
      <c r="T47" s="1"/>
    </row>
    <row r="48" spans="19:20"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31">
    <cfRule type="expression" dxfId="0" priority="271">
      <formula>M5&gt;G5</formula>
    </cfRule>
    <cfRule type="expression" priority="272">
      <formula>$M$5&gt;$G$5</formula>
    </cfRule>
  </conditionalFormatting>
  <dataValidations count="3">
    <dataValidation type="list" allowBlank="1" showInputMessage="1" showErrorMessage="1" sqref="F6:F30" xr:uid="{00000000-0002-0000-0000-000000000000}">
      <formula1>"YES, NO"</formula1>
    </dataValidation>
    <dataValidation type="decimal" showInputMessage="1" showErrorMessage="1" sqref="P6:P31"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Samantha Benedict</cp:lastModifiedBy>
  <cp:lastPrinted>2019-03-13T19:29:04Z</cp:lastPrinted>
  <dcterms:created xsi:type="dcterms:W3CDTF">2017-01-24T17:19:42Z</dcterms:created>
  <dcterms:modified xsi:type="dcterms:W3CDTF">2020-10-05T20:20:36Z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