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jessica_smith_watech_wa_gov/Documents/Documents/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<sst xmlns="http://schemas.openxmlformats.org/spreadsheetml/2006/main" count="103" uniqueCount="73">
  <si>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</si>
  <si>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</si>
  <si>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</si>
  <si>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</si>
  <si>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</si>
  <si>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</si>
  <si>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</si>
  <si>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</si>
  <si>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</si>
  <si>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</si>
  <si>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</si>
  <si>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</si>
  <si>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</si>
  <si>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</si>
  <si>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</si>
  <si>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</si>
  <si>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</si>
  <si>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</si>
  <si>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</si>
  <si>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</si>
  <si>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</si>
  <si>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</si>
  <si>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</si>
  <si>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</si>
  <si>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</si>
  <si>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</si>
  <si>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</si>
  <si>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</si>
  <si>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</si>
  <si>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</si>
  <si>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</si>
  <si>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</si>
  <si>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</si>
  <si>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</si>
  <si>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</si>
  <si>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</si>
  <si>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</si>
  <si>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</si>
  <si>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</si>
  <si>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</si>
  <si>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</si>
  <si>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</si>
  <si>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</si>
  <si>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</si>
  <si>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</si>
  <si>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</si>
  <si>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</si>
  <si>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</si>
  <si>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</si>
  <si>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</si>
  <si>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</si>
  <si>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</si>
  <si>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</si>
  <si>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</si>
  <si>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</si>
  <si>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</si>
  <si>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</si>
  <si>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</si>
  <si>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</si>
  <si>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</si>
  <si>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</si>
  <si>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</si>
  <si>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</si>
  <si>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</si>
  <si>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</si>
  <si>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</si>
  <si>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</si>
  <si>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</si>
  <si>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</si>
  <si>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</si>
  <si>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</si>
  <si>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</si>
  <si>
    <t>Evaluation  Model for Solicitation Number N20-RFQ-006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</si>
</sst>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E9" zoomScale="66" zoomScaleNormal="66" workbookViewId="0">
      <selection activeCell="N12" sqref="N12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16" thickBot="1" x14ac:dyDescent="0.4">
      <c r="A1" s="133" t="s">
        <v>72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2" x14ac:dyDescent="0.3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/>
      <c r="N6" s="125"/>
      <c r="O6" s="104"/>
      <c r="P6" s="130">
        <v>0</v>
      </c>
      <c r="Q6" s="128"/>
      <c r="R6" s="131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2" x14ac:dyDescent="0.3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/>
      <c r="N7" s="64"/>
      <c r="O7" s="65"/>
      <c r="P7" s="65">
        <v>0</v>
      </c>
      <c r="Q7" s="132" t="s">
        <v>46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62" x14ac:dyDescent="0.3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250</v>
      </c>
      <c r="H8" s="35" t="s">
        <v>10</v>
      </c>
      <c r="I8" s="39">
        <v>15</v>
      </c>
      <c r="J8" s="36">
        <v>85</v>
      </c>
      <c r="K8" s="37"/>
      <c r="L8" s="10"/>
      <c r="M8" s="51"/>
      <c r="N8" s="48"/>
      <c r="O8" s="49"/>
      <c r="P8" s="130">
        <v>0</v>
      </c>
      <c r="Q8" s="56"/>
      <c r="R8" s="72"/>
      <c r="S8" s="53">
        <f t="shared" si="0"/>
        <v>250</v>
      </c>
      <c r="T8" s="31">
        <f t="shared" si="4"/>
        <v>0</v>
      </c>
      <c r="U8" s="32">
        <f t="shared" si="2"/>
        <v>15</v>
      </c>
      <c r="V8" s="32">
        <f t="shared" si="3"/>
        <v>85</v>
      </c>
    </row>
    <row r="9" spans="1:22" ht="93" x14ac:dyDescent="0.3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250</v>
      </c>
      <c r="H9" s="114" t="s">
        <v>10</v>
      </c>
      <c r="I9" s="115">
        <v>15</v>
      </c>
      <c r="J9" s="116">
        <v>85</v>
      </c>
      <c r="K9" s="117"/>
      <c r="L9" s="10"/>
      <c r="M9" s="90"/>
      <c r="N9" s="91"/>
      <c r="O9" s="92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15</v>
      </c>
      <c r="V9" s="32">
        <f t="shared" si="3"/>
        <v>85</v>
      </c>
    </row>
    <row r="10" spans="1:22" ht="77.5" x14ac:dyDescent="0.3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90</v>
      </c>
      <c r="N10" s="48" t="s">
        <v>12</v>
      </c>
      <c r="O10" s="49">
        <v>350</v>
      </c>
      <c r="P10" s="130">
        <v>0</v>
      </c>
      <c r="Q10" s="128">
        <v>640</v>
      </c>
      <c r="R10" s="72">
        <v>1450</v>
      </c>
      <c r="S10" s="53">
        <f t="shared" si="0"/>
        <v>90</v>
      </c>
      <c r="T10" s="31">
        <f t="shared" si="4"/>
        <v>8400</v>
      </c>
      <c r="U10" s="32">
        <f t="shared" si="2"/>
        <v>5</v>
      </c>
      <c r="V10" s="32">
        <f t="shared" si="3"/>
        <v>95</v>
      </c>
    </row>
    <row r="11" spans="1:22" ht="46.5" x14ac:dyDescent="0.35">
      <c r="A11" s="6">
        <v>7</v>
      </c>
      <c r="B11" s="118" t="s">
        <v>51</v>
      </c>
      <c r="C11" s="119" t="s">
        <v>52</v>
      </c>
      <c r="D11" s="119" t="s">
        <v>53</v>
      </c>
      <c r="E11" s="119" t="s">
        <v>54</v>
      </c>
      <c r="F11" s="119" t="s">
        <v>55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>
        <v>90</v>
      </c>
      <c r="N11" s="91" t="s">
        <v>12</v>
      </c>
      <c r="O11" s="92">
        <v>550</v>
      </c>
      <c r="P11" s="65">
        <v>0</v>
      </c>
      <c r="Q11" s="74" t="s">
        <v>46</v>
      </c>
      <c r="R11" s="73">
        <v>850</v>
      </c>
      <c r="S11" s="53">
        <f t="shared" ref="S11:S15" si="5">IF(ISBLANK(M11),G11,M11)</f>
        <v>90</v>
      </c>
      <c r="T11" s="31">
        <f t="shared" ref="T11:T15" si="6">24*O11+P11</f>
        <v>13200</v>
      </c>
      <c r="U11" s="32">
        <f t="shared" ref="U11:U15" si="7">I11</f>
        <v>5</v>
      </c>
      <c r="V11" s="32">
        <f t="shared" ref="V11:V15" si="8">J11</f>
        <v>95</v>
      </c>
    </row>
    <row r="12" spans="1:22" ht="201.5" x14ac:dyDescent="0.35">
      <c r="A12" s="6">
        <v>8</v>
      </c>
      <c r="B12" s="33" t="s">
        <v>56</v>
      </c>
      <c r="C12" s="34" t="s">
        <v>52</v>
      </c>
      <c r="D12" s="34" t="s">
        <v>53</v>
      </c>
      <c r="E12" s="34" t="s">
        <v>57</v>
      </c>
      <c r="F12" s="34" t="s">
        <v>55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58</v>
      </c>
      <c r="L12" s="10"/>
      <c r="M12" s="51">
        <v>90</v>
      </c>
      <c r="N12" s="48" t="s">
        <v>12</v>
      </c>
      <c r="O12" s="49">
        <v>550</v>
      </c>
      <c r="P12" s="130">
        <v>0</v>
      </c>
      <c r="Q12" s="56" t="s">
        <v>46</v>
      </c>
      <c r="R12" s="72">
        <v>850</v>
      </c>
      <c r="S12" s="53">
        <f t="shared" si="5"/>
        <v>90</v>
      </c>
      <c r="T12" s="31">
        <f t="shared" si="6"/>
        <v>13200</v>
      </c>
      <c r="U12" s="32">
        <f t="shared" si="7"/>
        <v>5</v>
      </c>
      <c r="V12" s="32">
        <f t="shared" si="8"/>
        <v>95</v>
      </c>
    </row>
    <row r="13" spans="1:22" ht="62" x14ac:dyDescent="0.35">
      <c r="A13" s="6">
        <v>9</v>
      </c>
      <c r="B13" s="84" t="s">
        <v>59</v>
      </c>
      <c r="C13" s="85" t="s">
        <v>60</v>
      </c>
      <c r="D13" s="85" t="s">
        <v>61</v>
      </c>
      <c r="E13" s="85" t="s">
        <v>62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63</v>
      </c>
      <c r="L13" s="10"/>
      <c r="M13" s="90"/>
      <c r="N13" s="91"/>
      <c r="O13" s="92"/>
      <c r="P13" s="65">
        <v>0</v>
      </c>
      <c r="Q13" s="55"/>
      <c r="R13" s="73"/>
      <c r="S13" s="53">
        <f t="shared" si="5"/>
        <v>150</v>
      </c>
      <c r="T13" s="31">
        <f t="shared" si="6"/>
        <v>0</v>
      </c>
      <c r="U13" s="32">
        <f t="shared" si="7"/>
        <v>5</v>
      </c>
      <c r="V13" s="32">
        <f t="shared" si="8"/>
        <v>95</v>
      </c>
    </row>
    <row r="14" spans="1:22" ht="46.5" x14ac:dyDescent="0.35">
      <c r="A14" s="6">
        <v>10</v>
      </c>
      <c r="B14" s="33" t="s">
        <v>64</v>
      </c>
      <c r="C14" s="34" t="s">
        <v>65</v>
      </c>
      <c r="D14" s="34" t="s">
        <v>66</v>
      </c>
      <c r="E14" s="34" t="s">
        <v>67</v>
      </c>
      <c r="F14" s="34" t="s">
        <v>55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/>
      <c r="N14" s="48"/>
      <c r="O14" s="49"/>
      <c r="P14" s="130">
        <v>0</v>
      </c>
      <c r="Q14" s="56" t="s">
        <v>46</v>
      </c>
      <c r="R14" s="72"/>
      <c r="S14" s="53">
        <f t="shared" si="5"/>
        <v>250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108.5" x14ac:dyDescent="0.35">
      <c r="A15" s="6">
        <v>11</v>
      </c>
      <c r="B15" s="93" t="s">
        <v>68</v>
      </c>
      <c r="C15" s="94" t="s">
        <v>69</v>
      </c>
      <c r="D15" s="85" t="s">
        <v>70</v>
      </c>
      <c r="E15" s="94" t="s">
        <v>71</v>
      </c>
      <c r="F15" s="94" t="s">
        <v>9</v>
      </c>
      <c r="G15" s="94">
        <v>250</v>
      </c>
      <c r="H15" s="95" t="s">
        <v>10</v>
      </c>
      <c r="I15" s="96">
        <v>15</v>
      </c>
      <c r="J15" s="97">
        <v>85</v>
      </c>
      <c r="K15" s="89"/>
      <c r="L15" s="10"/>
      <c r="M15" s="90"/>
      <c r="N15" s="91"/>
      <c r="O15" s="92"/>
      <c r="P15" s="65">
        <v>0</v>
      </c>
      <c r="Q15" s="74"/>
      <c r="R15" s="75"/>
      <c r="S15" s="53">
        <f t="shared" si="5"/>
        <v>250</v>
      </c>
      <c r="T15" s="31">
        <f t="shared" si="6"/>
        <v>0</v>
      </c>
      <c r="U15" s="32">
        <f t="shared" si="7"/>
        <v>15</v>
      </c>
      <c r="V15" s="32">
        <f t="shared" si="8"/>
        <v>85</v>
      </c>
    </row>
    <row r="16" spans="1:22" x14ac:dyDescent="0.3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3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3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3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3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3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597D0A5A07246A4643CD996AB54F6" ma:contentTypeVersion="14" ma:contentTypeDescription="Create a new document." ma:contentTypeScope="" ma:versionID="087e53022633a2d58c056beb3d273c8a">
  <xsd:schema xmlns:xsd="http://www.w3.org/2001/XMLSchema" xmlns:xs="http://www.w3.org/2001/XMLSchema" xmlns:p="http://schemas.microsoft.com/office/2006/metadata/properties" xmlns:ns1="http://schemas.microsoft.com/sharepoint/v3" xmlns:ns3="6950e38c-822b-43fb-8313-d7bacfb66844" xmlns:ns4="fe447940-6973-4f7e-927a-687cc6ff0025" targetNamespace="http://schemas.microsoft.com/office/2006/metadata/properties" ma:root="true" ma:fieldsID="1517f8c7eee4e36e0d7f4c904d145388" ns1:_="" ns3:_="" ns4:_="">
    <xsd:import namespace="http://schemas.microsoft.com/sharepoint/v3"/>
    <xsd:import namespace="6950e38c-822b-43fb-8313-d7bacfb66844"/>
    <xsd:import namespace="fe447940-6973-4f7e-927a-687cc6ff00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50e38c-822b-43fb-8313-d7bacfb668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447940-6973-4f7e-927a-687cc6ff002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80DD5D-C3D7-4978-9B93-5B71178DCA1A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fe447940-6973-4f7e-927a-687cc6ff0025"/>
    <ds:schemaRef ds:uri="6950e38c-822b-43fb-8313-d7bacfb66844"/>
    <ds:schemaRef ds:uri="http://schemas.microsoft.com/sharepoint/v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F8EE1D-2614-4C93-9D22-B8F6D13011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50e38c-822b-43fb-8313-d7bacfb66844"/>
    <ds:schemaRef ds:uri="fe447940-6973-4f7e-927a-687cc6ff00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Smith, Jessica (WaTech)</cp:lastModifiedBy>
  <cp:lastPrinted>2019-03-13T19:29:04Z</cp:lastPrinted>
  <dcterms:created xsi:type="dcterms:W3CDTF">2017-01-24T17:19:42Z</dcterms:created>
  <dcterms:modified xsi:type="dcterms:W3CDTF">2020-10-22T17:48:57Z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0x010100E94597D0A5A07246A4643CD996AB54F6</vt:lpwstr>
  </property>
</Properties>
</file>