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1-RFQ-009\"/>
    </mc:Choice>
  </mc:AlternateContent>
  <xr:revisionPtr revIDLastSave="0" documentId="13_ncr:1_{AAB3C712-86CF-429A-ADDA-4F4BB3F18B37}" xr6:coauthVersionLast="45" xr6:coauthVersionMax="45" xr10:uidLastSave="{00000000-0000-0000-0000-000000000000}"/>
  <bookViews>
    <workbookView xWindow="1560" yWindow="1560" windowWidth="21600" windowHeight="1138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<sst xmlns="http://schemas.openxmlformats.org/spreadsheetml/2006/main" count="60" uniqueCount="46">
  <si>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</si>
  <si>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</si>
  <si>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</si>
  <si>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</si>
  <si>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</si>
  <si>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</si>
  <si>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</si>
  <si>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</si>
  <si>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</si>
  <si>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</si>
  <si>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</si>
  <si>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</si>
  <si>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</si>
  <si>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</si>
  <si>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</si>
  <si>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</si>
  <si>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</si>
  <si>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</si>
  <si>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</si>
  <si>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</si>
  <si>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</si>
  <si>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</si>
  <si>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</si>
  <si>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</si>
  <si>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</si>
  <si>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</si>
  <si>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</si>
  <si>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</si>
  <si>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</si>
  <si>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</si>
  <si>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</si>
  <si>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100M</t>
  </si>
  <si>
    <t>VE-FKS0502/DSHS6005/DOLD0502/DCYF0502</t>
  </si>
  <si>
    <t>421 5th Ave                                                             Forks, WA  98331-9100</t>
  </si>
  <si>
    <t>Liz Knigge
360-789-9211
kniggel@dshs.wa.gov</t>
  </si>
  <si>
    <t>LAN Room, Bldg 421.  Circuit termination should be same location as existing.  Circuit hand-off to be located no further than 10 cable feet from DSHS Router.</t>
  </si>
  <si>
    <t>Liz Knigge
360-789-9211
kniggel@dshs.wa.gov;                      Building contact:  Robert Lee Baker, Sandysunni, LLC   206-842-1949</t>
  </si>
  <si>
    <t>PE-SBD2502/DSHS6022/DCYF2502</t>
  </si>
  <si>
    <t>VE-SBD2502/DSHS6022/DCYF2502</t>
  </si>
  <si>
    <t>LAN Room, Bldg 307.   Circuit termination should be same location as existing.  Refer to attached site map.  Circuit hand-off to be located no further than 10 cable feet from DSHS Router.</t>
  </si>
  <si>
    <t>N/A</t>
  </si>
  <si>
    <t>307 E Robert Bush Dr                                        South Bend, WA 98586-9075</t>
  </si>
  <si>
    <t>This is to provide a redundant/diverse circuit to the site, the existing circuit is provided by StarTouch. Proposed solution must not utilize StarTouch.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</si>
  <si>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</si>
  <si>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</si>
  <si>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Evaluation  Model for Solicitation Number N21-RFQ-009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</si>
</sst>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L7" zoomScaleNormal="100" workbookViewId="0">
      <selection activeCell="R9" sqref="R9"/>
    </sheetView>
  </sheetViews>
  <sheetFormatPr defaultColWidth="8.85546875" defaultRowHeight="15.75" x14ac:dyDescent="0.25"/>
  <cols>
    <col min="1" max="1" width="4.42578125" style="1" bestFit="1" customWidth="1"/>
    <col min="2" max="2" width="47.1406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53.9" customHeight="1" x14ac:dyDescent="0.25">
      <c r="A6" s="5">
        <v>2</v>
      </c>
      <c r="B6" s="120" t="s">
        <v>32</v>
      </c>
      <c r="C6" s="94" t="s">
        <v>33</v>
      </c>
      <c r="D6" s="94" t="s">
        <v>36</v>
      </c>
      <c r="E6" s="94" t="s">
        <v>35</v>
      </c>
      <c r="F6" s="122" t="s">
        <v>9</v>
      </c>
      <c r="G6" s="25">
        <v>150</v>
      </c>
      <c r="H6" s="26" t="s">
        <v>31</v>
      </c>
      <c r="I6" s="30">
        <v>5</v>
      </c>
      <c r="J6" s="27">
        <v>95</v>
      </c>
      <c r="K6" s="28" t="s">
        <v>44</v>
      </c>
      <c r="L6" s="9"/>
      <c r="M6" s="42"/>
      <c r="N6" s="39"/>
      <c r="O6" s="40"/>
      <c r="P6" s="103">
        <v>0</v>
      </c>
      <c r="Q6" s="133" t="s">
        <v>40</v>
      </c>
      <c r="R6" s="62"/>
      <c r="S6" s="44">
        <f t="shared" si="0"/>
        <v>150</v>
      </c>
      <c r="T6" s="24">
        <f t="shared" si="1"/>
        <v>0</v>
      </c>
      <c r="U6" s="104">
        <f t="shared" si="2"/>
        <v>5</v>
      </c>
      <c r="V6" s="104">
        <f t="shared" si="2"/>
        <v>95</v>
      </c>
    </row>
    <row r="7" spans="1:22" ht="84.4" customHeight="1" x14ac:dyDescent="0.25">
      <c r="A7" s="5">
        <v>3</v>
      </c>
      <c r="B7" s="108" t="s">
        <v>37</v>
      </c>
      <c r="C7" s="106" t="s">
        <v>41</v>
      </c>
      <c r="D7" s="106" t="s">
        <v>34</v>
      </c>
      <c r="E7" s="106" t="s">
        <v>39</v>
      </c>
      <c r="F7" s="123" t="s">
        <v>9</v>
      </c>
      <c r="G7" s="106">
        <v>150</v>
      </c>
      <c r="H7" s="107" t="s">
        <v>31</v>
      </c>
      <c r="I7" s="108">
        <v>5</v>
      </c>
      <c r="J7" s="109">
        <v>95</v>
      </c>
      <c r="K7" s="110" t="s">
        <v>42</v>
      </c>
      <c r="L7" s="9"/>
      <c r="M7" s="53">
        <v>120</v>
      </c>
      <c r="N7" s="54" t="s">
        <v>12</v>
      </c>
      <c r="O7" s="55">
        <v>540</v>
      </c>
      <c r="P7" s="55">
        <v>16852</v>
      </c>
      <c r="Q7" s="134" t="s">
        <v>40</v>
      </c>
      <c r="R7" s="61">
        <v>1674</v>
      </c>
      <c r="S7" s="45">
        <f t="shared" si="0"/>
        <v>120</v>
      </c>
      <c r="T7" s="24">
        <f t="shared" si="1"/>
        <v>29812</v>
      </c>
      <c r="U7" s="104">
        <f t="shared" si="2"/>
        <v>5</v>
      </c>
      <c r="V7" s="104">
        <f t="shared" si="2"/>
        <v>95</v>
      </c>
    </row>
    <row r="8" spans="1:22" ht="258.39999999999998" customHeight="1" x14ac:dyDescent="0.25">
      <c r="A8" s="5">
        <v>4</v>
      </c>
      <c r="B8" s="30" t="s">
        <v>38</v>
      </c>
      <c r="C8" s="94" t="s">
        <v>41</v>
      </c>
      <c r="D8" s="94" t="s">
        <v>34</v>
      </c>
      <c r="E8" s="94" t="s">
        <v>39</v>
      </c>
      <c r="F8" s="122" t="s">
        <v>9</v>
      </c>
      <c r="G8" s="25">
        <v>150</v>
      </c>
      <c r="H8" s="26" t="s">
        <v>31</v>
      </c>
      <c r="I8" s="30">
        <v>5</v>
      </c>
      <c r="J8" s="27">
        <v>95</v>
      </c>
      <c r="K8" s="28" t="s">
        <v>43</v>
      </c>
      <c r="L8" s="9"/>
      <c r="M8" s="42">
        <v>120</v>
      </c>
      <c r="N8" s="39" t="s">
        <v>12</v>
      </c>
      <c r="O8" s="40">
        <v>648</v>
      </c>
      <c r="P8" s="103">
        <v>16852</v>
      </c>
      <c r="Q8" s="133" t="s">
        <v>40</v>
      </c>
      <c r="R8" s="62">
        <v>1890</v>
      </c>
      <c r="S8" s="44">
        <f t="shared" ref="S8:S12" si="3">IF(ISBLANK(M8),G8,M8)</f>
        <v>120</v>
      </c>
      <c r="T8" s="24">
        <f t="shared" ref="T8:T12" si="4">24*O8+P8</f>
        <v>32404</v>
      </c>
      <c r="U8" s="104">
        <f t="shared" ref="U8:U12" si="5">I8</f>
        <v>5</v>
      </c>
      <c r="V8" s="104">
        <f t="shared" ref="V8:V12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135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schemas.microsoft.com/sharepoint/v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8687E99-CA89-45C9-8987-92A43E4128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2020-11-18T21:43:45Z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