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CCCACEE9-B72F-473E-AB89-CD1D0B105F41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<sst xmlns="http://schemas.openxmlformats.org/spreadsheetml/2006/main" count="60" uniqueCount="46">
  <si>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</si>
  <si>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</si>
  <si>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</si>
  <si>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</si>
  <si>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</si>
  <si>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</si>
  <si>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</si>
  <si>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</si>
  <si>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</si>
  <si>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</si>
  <si>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</si>
  <si>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</si>
  <si>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</si>
  <si>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</si>
  <si>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</si>
  <si>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</si>
  <si>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</si>
  <si>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</si>
  <si>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</si>
  <si>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</si>
  <si>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</si>
  <si>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</si>
  <si>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</si>
  <si>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</si>
  <si>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</si>
  <si>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</si>
  <si>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</si>
  <si>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</si>
  <si>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</si>
  <si>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</si>
  <si>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</si>
  <si>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100M</t>
  </si>
  <si>
    <t>VE-FKS0502/DSHS6005/DOLD0502/DCYF0502</t>
  </si>
  <si>
    <t>421 5th Ave                                                             Forks, WA  98331-9100</t>
  </si>
  <si>
    <t>Liz Knigge
360-789-9211
kniggel@dshs.wa.gov</t>
  </si>
  <si>
    <t>LAN Room, Bldg 421.  Circuit termination should be same location as existing.  Circuit hand-off to be located no further than 10 cable feet from DSHS Router.</t>
  </si>
  <si>
    <t>Liz Knigge
360-789-9211
kniggel@dshs.wa.gov;                      Building contact:  Robert Lee Baker, Sandysunni, LLC   206-842-1949</t>
  </si>
  <si>
    <t>PE-SBD2502/DSHS6022/DCYF2502</t>
  </si>
  <si>
    <t>VE-SBD2502/DSHS6022/DCYF2502</t>
  </si>
  <si>
    <t>LAN Room, Bldg 307.   Circuit termination should be same location as existing.  Refer to attached site map.  Circuit hand-off to be located no further than 10 cable feet from DSHS Router.</t>
  </si>
  <si>
    <t>N/A</t>
  </si>
  <si>
    <t>307 E Robert Bush Dr                                        South Bend, WA 98586-9075</t>
  </si>
  <si>
    <t>This is to provide a redundant/diverse circuit to the site, the existing circuit is provided by StarTouch. Proposed solution must not utilize StarTouch.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</si>
  <si>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</si>
  <si>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</si>
  <si>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Evaluation  Model for Solicitation Number N21-RFQ-009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</si>
</sst>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A8" sqref="A8"/>
    </sheetView>
  </sheetViews>
  <sheetFormatPr defaultColWidth="8.88671875" defaultRowHeight="15.6" x14ac:dyDescent="0.3"/>
  <cols>
    <col min="1" max="1" width="4.44140625" style="1" bestFit="1" customWidth="1"/>
    <col min="2" max="2" width="47.109375" style="1" customWidth="1"/>
    <col min="3" max="3" width="35.109375" style="132" customWidth="1"/>
    <col min="4" max="4" width="38.109375" style="132" customWidth="1"/>
    <col min="5" max="5" width="42.44140625" style="132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88671875" style="29" customWidth="1"/>
    <col min="21" max="21" width="9.44140625" style="1" customWidth="1"/>
    <col min="22" max="16384" width="8.88671875" style="1"/>
  </cols>
  <sheetData>
    <row r="1" spans="1:22" ht="16.2" thickBot="1" x14ac:dyDescent="0.35">
      <c r="A1" s="136" t="s">
        <v>45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16.2" thickBot="1" x14ac:dyDescent="0.35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30</v>
      </c>
      <c r="N2" s="138"/>
      <c r="O2" s="138"/>
      <c r="P2" s="138"/>
      <c r="Q2" s="115"/>
      <c r="R2" s="116"/>
      <c r="S2" s="102"/>
      <c r="T2" s="102"/>
    </row>
    <row r="3" spans="1:22" s="100" customFormat="1" ht="16.2" thickBot="1" x14ac:dyDescent="0.35">
      <c r="A3" s="10"/>
      <c r="B3" s="11"/>
      <c r="C3" s="130"/>
      <c r="D3" s="130"/>
      <c r="E3" s="130"/>
      <c r="F3" s="12"/>
      <c r="G3" s="12"/>
      <c r="H3" s="12"/>
      <c r="I3" s="143" t="s">
        <v>15</v>
      </c>
      <c r="J3" s="144"/>
      <c r="K3" s="13"/>
      <c r="L3" s="14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00" customFormat="1" ht="78.599999999999994" thickBot="1" x14ac:dyDescent="0.35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7.4" thickTop="1" x14ac:dyDescent="0.3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53.95" customHeight="1" x14ac:dyDescent="0.3">
      <c r="A6" s="5">
        <v>2</v>
      </c>
      <c r="B6" s="120" t="s">
        <v>32</v>
      </c>
      <c r="C6" s="94" t="s">
        <v>33</v>
      </c>
      <c r="D6" s="94" t="s">
        <v>36</v>
      </c>
      <c r="E6" s="94" t="s">
        <v>35</v>
      </c>
      <c r="F6" s="122" t="s">
        <v>9</v>
      </c>
      <c r="G6" s="25">
        <v>150</v>
      </c>
      <c r="H6" s="26" t="s">
        <v>31</v>
      </c>
      <c r="I6" s="30">
        <v>5</v>
      </c>
      <c r="J6" s="27">
        <v>95</v>
      </c>
      <c r="K6" s="28" t="s">
        <v>44</v>
      </c>
      <c r="L6" s="9"/>
      <c r="M6" s="42"/>
      <c r="N6" s="39"/>
      <c r="O6" s="40"/>
      <c r="P6" s="103">
        <v>0</v>
      </c>
      <c r="Q6" s="133" t="s">
        <v>40</v>
      </c>
      <c r="R6" s="62"/>
      <c r="S6" s="44">
        <f t="shared" si="0"/>
        <v>150</v>
      </c>
      <c r="T6" s="24">
        <f t="shared" si="1"/>
        <v>0</v>
      </c>
      <c r="U6" s="104">
        <f t="shared" si="2"/>
        <v>5</v>
      </c>
      <c r="V6" s="104">
        <f t="shared" si="2"/>
        <v>95</v>
      </c>
    </row>
    <row r="7" spans="1:22" ht="84.45" customHeight="1" x14ac:dyDescent="0.3">
      <c r="A7" s="5">
        <v>3</v>
      </c>
      <c r="B7" s="108" t="s">
        <v>37</v>
      </c>
      <c r="C7" s="106" t="s">
        <v>41</v>
      </c>
      <c r="D7" s="106" t="s">
        <v>34</v>
      </c>
      <c r="E7" s="106" t="s">
        <v>39</v>
      </c>
      <c r="F7" s="123" t="s">
        <v>9</v>
      </c>
      <c r="G7" s="106">
        <v>150</v>
      </c>
      <c r="H7" s="107" t="s">
        <v>31</v>
      </c>
      <c r="I7" s="108">
        <v>5</v>
      </c>
      <c r="J7" s="109">
        <v>95</v>
      </c>
      <c r="K7" s="110" t="s">
        <v>42</v>
      </c>
      <c r="L7" s="9"/>
      <c r="M7" s="53">
        <v>140</v>
      </c>
      <c r="N7" s="54" t="s">
        <v>12</v>
      </c>
      <c r="O7" s="55">
        <v>895</v>
      </c>
      <c r="P7" s="55">
        <v>1250</v>
      </c>
      <c r="Q7" s="134" t="s">
        <v>40</v>
      </c>
      <c r="R7" s="61">
        <v>1420</v>
      </c>
      <c r="S7" s="45">
        <f t="shared" si="0"/>
        <v>140</v>
      </c>
      <c r="T7" s="24">
        <f t="shared" si="1"/>
        <v>22730</v>
      </c>
      <c r="U7" s="104">
        <f t="shared" si="2"/>
        <v>5</v>
      </c>
      <c r="V7" s="104">
        <f t="shared" si="2"/>
        <v>95</v>
      </c>
    </row>
    <row r="8" spans="1:22" ht="258.45" customHeight="1" x14ac:dyDescent="0.3">
      <c r="A8" s="5">
        <v>4</v>
      </c>
      <c r="B8" s="30" t="s">
        <v>38</v>
      </c>
      <c r="C8" s="94" t="s">
        <v>41</v>
      </c>
      <c r="D8" s="94" t="s">
        <v>34</v>
      </c>
      <c r="E8" s="94" t="s">
        <v>39</v>
      </c>
      <c r="F8" s="122" t="s">
        <v>9</v>
      </c>
      <c r="G8" s="25">
        <v>150</v>
      </c>
      <c r="H8" s="26" t="s">
        <v>31</v>
      </c>
      <c r="I8" s="30">
        <v>5</v>
      </c>
      <c r="J8" s="27">
        <v>95</v>
      </c>
      <c r="K8" s="28" t="s">
        <v>43</v>
      </c>
      <c r="L8" s="9"/>
      <c r="M8" s="42">
        <v>140</v>
      </c>
      <c r="N8" s="39" t="s">
        <v>12</v>
      </c>
      <c r="O8" s="40">
        <v>1095</v>
      </c>
      <c r="P8" s="103">
        <v>1250</v>
      </c>
      <c r="Q8" s="133" t="s">
        <v>40</v>
      </c>
      <c r="R8" s="62">
        <v>1620</v>
      </c>
      <c r="S8" s="44">
        <f t="shared" ref="S8:S12" si="3">IF(ISBLANK(M8),G8,M8)</f>
        <v>140</v>
      </c>
      <c r="T8" s="24">
        <f t="shared" ref="T8:T12" si="4">24*O8+P8</f>
        <v>27530</v>
      </c>
      <c r="U8" s="104">
        <f t="shared" ref="U8:U12" si="5">I8</f>
        <v>5</v>
      </c>
      <c r="V8" s="104">
        <f t="shared" ref="V8:V12" si="6">J8</f>
        <v>95</v>
      </c>
    </row>
    <row r="9" spans="1:22" x14ac:dyDescent="0.3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135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3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3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3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8687E99-CA89-45C9-8987-92A43E4128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d544bdc-a7fa-4516-973e-3ad2926cbdd1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2020-11-20T19:52:28Z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