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oy.isbell\Documents\Accounts\Hunter Account Deck\State of WA\N21-RFQ-009\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V7" i="4" l="1"/>
  <c r="U7" i="4"/>
  <c r="T7" i="4"/>
  <c r="S7" i="4"/>
  <c r="V6" i="4"/>
  <c r="U6" i="4"/>
  <c r="T6" i="4"/>
  <c r="S6" i="4"/>
  <c r="V12" i="4" l="1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<sst xmlns="http://schemas.openxmlformats.org/spreadsheetml/2006/main" count="60" uniqueCount="46">
  <si>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</si>
  <si>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</si>
  <si>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</si>
  <si>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</si>
  <si>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</si>
  <si>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</si>
  <si>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</si>
  <si>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</si>
  <si>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</si>
  <si>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</si>
  <si>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</si>
  <si>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</si>
  <si>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</si>
  <si>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</si>
  <si>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</si>
  <si>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</si>
  <si>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</si>
  <si>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</si>
  <si>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</si>
  <si>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</si>
  <si>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</si>
  <si>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</si>
  <si>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</si>
  <si>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</si>
  <si>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</si>
  <si>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</si>
  <si>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</si>
  <si>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</si>
  <si>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</si>
  <si>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</si>
  <si>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</si>
  <si>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100M</t>
  </si>
  <si>
    <t>VE-FKS0502/DSHS6005/DOLD0502/DCYF0502</t>
  </si>
  <si>
    <t>421 5th Ave                                                             Forks, WA  98331-9100</t>
  </si>
  <si>
    <t>Liz Knigge
360-789-9211
kniggel@dshs.wa.gov</t>
  </si>
  <si>
    <t>LAN Room, Bldg 421.  Circuit termination should be same location as existing.  Circuit hand-off to be located no further than 10 cable feet from DSHS Router.</t>
  </si>
  <si>
    <t>Liz Knigge
360-789-9211
kniggel@dshs.wa.gov;                      Building contact:  Robert Lee Baker, Sandysunni, LLC   206-842-1949</t>
  </si>
  <si>
    <t>PE-SBD2502/DSHS6022/DCYF2502</t>
  </si>
  <si>
    <t>VE-SBD2502/DSHS6022/DCYF2502</t>
  </si>
  <si>
    <t>LAN Room, Bldg 307.   Circuit termination should be same location as existing.  Refer to attached site map.  Circuit hand-off to be located no further than 10 cable feet from DSHS Router.</t>
  </si>
  <si>
    <t>N/A</t>
  </si>
  <si>
    <t>307 E Robert Bush Dr                                        South Bend, WA 98586-9075</t>
  </si>
  <si>
    <t>This is to provide a redundant/diverse circuit to the site, the existing circuit is provided by StarTouch. Proposed solution must not utilize StarTouch.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</si>
  <si>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</si>
  <si>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***This is to provide a redundant/diverse circuit to the site, the existing circuit is provided by StarTouch. Proposed solution must not utilize StarTouch.***</t>
  </si>
  <si>
    <t>Evaluation  Model for Solicitation Number N21-RFQ-009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</si>
</sst>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6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36" borderId="35" xfId="41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7" fontId="2" fillId="0" borderId="41" xfId="46" applyBorder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="60" zoomScaleNormal="60" workbookViewId="0">
      <selection activeCell="R8" sqref="R8"/>
    </sheetView>
  </sheetViews>
  <sheetFormatPr defaultColWidth="8.85546875" defaultRowHeight="15.75" x14ac:dyDescent="0.25"/>
  <cols>
    <col min="1" max="1" width="4.42578125" style="1" bestFit="1" customWidth="1"/>
    <col min="2" max="2" width="47.140625" style="1" customWidth="1"/>
    <col min="3" max="3" width="35.140625" style="132" customWidth="1"/>
    <col min="4" max="4" width="38.140625" style="132" customWidth="1"/>
    <col min="5" max="5" width="42.42578125" style="132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7" customWidth="1"/>
    <col min="18" max="18" width="13" style="118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6" t="s">
        <v>45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Q1" s="113"/>
      <c r="R1" s="114"/>
      <c r="S1" s="4"/>
      <c r="T1" s="4"/>
    </row>
    <row r="2" spans="1:22" ht="16.5" thickBot="1" x14ac:dyDescent="0.3">
      <c r="A2" s="5"/>
      <c r="B2" s="6" t="s">
        <v>1</v>
      </c>
      <c r="C2" s="129"/>
      <c r="D2" s="129"/>
      <c r="E2" s="129"/>
      <c r="F2" s="7"/>
      <c r="G2" s="7"/>
      <c r="H2" s="7"/>
      <c r="I2" s="7"/>
      <c r="J2" s="7"/>
      <c r="K2" s="8"/>
      <c r="L2" s="9"/>
      <c r="M2" s="137" t="s">
        <v>30</v>
      </c>
      <c r="N2" s="138"/>
      <c r="O2" s="138"/>
      <c r="P2" s="138"/>
      <c r="Q2" s="115"/>
      <c r="R2" s="116"/>
      <c r="S2" s="102"/>
      <c r="T2" s="102"/>
    </row>
    <row r="3" spans="1:22" s="100" customFormat="1" ht="16.5" thickBot="1" x14ac:dyDescent="0.3">
      <c r="A3" s="10"/>
      <c r="B3" s="11"/>
      <c r="C3" s="130"/>
      <c r="D3" s="130"/>
      <c r="E3" s="130"/>
      <c r="F3" s="12"/>
      <c r="G3" s="12"/>
      <c r="H3" s="12"/>
      <c r="I3" s="143" t="s">
        <v>15</v>
      </c>
      <c r="J3" s="144"/>
      <c r="K3" s="13"/>
      <c r="L3" s="14"/>
      <c r="M3" s="139"/>
      <c r="N3" s="140"/>
      <c r="O3" s="140"/>
      <c r="P3" s="140"/>
      <c r="Q3" s="141" t="s">
        <v>28</v>
      </c>
      <c r="R3" s="142"/>
      <c r="S3" s="145" t="s">
        <v>21</v>
      </c>
      <c r="T3" s="145"/>
      <c r="U3" s="145"/>
      <c r="V3" s="145"/>
    </row>
    <row r="4" spans="1:22" s="100" customFormat="1" ht="79.5" thickBot="1" x14ac:dyDescent="0.3">
      <c r="A4" s="10"/>
      <c r="B4" s="17" t="s">
        <v>3</v>
      </c>
      <c r="C4" s="131" t="s">
        <v>11</v>
      </c>
      <c r="D4" s="131" t="s">
        <v>2</v>
      </c>
      <c r="E4" s="131" t="s">
        <v>5</v>
      </c>
      <c r="F4" s="15" t="s">
        <v>4</v>
      </c>
      <c r="G4" s="16" t="s">
        <v>16</v>
      </c>
      <c r="H4" s="15" t="s">
        <v>14</v>
      </c>
      <c r="I4" s="17" t="s">
        <v>17</v>
      </c>
      <c r="J4" s="18" t="s">
        <v>20</v>
      </c>
      <c r="K4" s="18" t="s">
        <v>29</v>
      </c>
      <c r="L4" s="14"/>
      <c r="M4" s="19" t="s">
        <v>24</v>
      </c>
      <c r="N4" s="20" t="s">
        <v>27</v>
      </c>
      <c r="O4" s="21" t="s">
        <v>22</v>
      </c>
      <c r="P4" s="21" t="s">
        <v>23</v>
      </c>
      <c r="Q4" s="37" t="s">
        <v>25</v>
      </c>
      <c r="R4" s="38" t="s">
        <v>26</v>
      </c>
      <c r="S4" s="101" t="s">
        <v>18</v>
      </c>
      <c r="T4" s="101" t="s">
        <v>19</v>
      </c>
      <c r="U4" s="101" t="s">
        <v>17</v>
      </c>
      <c r="V4" s="101" t="s">
        <v>20</v>
      </c>
    </row>
    <row r="5" spans="1:22" ht="48" thickTop="1" x14ac:dyDescent="0.25">
      <c r="A5" s="5">
        <v>1</v>
      </c>
      <c r="B5" s="119" t="s">
        <v>6</v>
      </c>
      <c r="C5" s="48" t="s">
        <v>7</v>
      </c>
      <c r="D5" s="48" t="s">
        <v>8</v>
      </c>
      <c r="E5" s="48" t="s">
        <v>0</v>
      </c>
      <c r="F5" s="121" t="s">
        <v>9</v>
      </c>
      <c r="G5" s="48">
        <v>120</v>
      </c>
      <c r="H5" s="49" t="s">
        <v>10</v>
      </c>
      <c r="I5" s="50">
        <v>10</v>
      </c>
      <c r="J5" s="51">
        <v>90</v>
      </c>
      <c r="K5" s="52" t="s">
        <v>13</v>
      </c>
      <c r="L5" s="9"/>
      <c r="M5" s="56">
        <v>20</v>
      </c>
      <c r="N5" s="57" t="s">
        <v>12</v>
      </c>
      <c r="O5" s="58">
        <v>500</v>
      </c>
      <c r="P5" s="58">
        <v>1000</v>
      </c>
      <c r="Q5" s="59">
        <v>1000</v>
      </c>
      <c r="R5" s="60">
        <v>1800</v>
      </c>
      <c r="S5" s="11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254.1" customHeight="1" x14ac:dyDescent="0.25">
      <c r="A6" s="5">
        <v>2</v>
      </c>
      <c r="B6" s="120" t="s">
        <v>32</v>
      </c>
      <c r="C6" s="94" t="s">
        <v>33</v>
      </c>
      <c r="D6" s="94" t="s">
        <v>36</v>
      </c>
      <c r="E6" s="94" t="s">
        <v>35</v>
      </c>
      <c r="F6" s="122" t="s">
        <v>9</v>
      </c>
      <c r="G6" s="25">
        <v>150</v>
      </c>
      <c r="H6" s="26" t="s">
        <v>31</v>
      </c>
      <c r="I6" s="30">
        <v>5</v>
      </c>
      <c r="J6" s="27">
        <v>95</v>
      </c>
      <c r="K6" s="28" t="s">
        <v>44</v>
      </c>
      <c r="L6" s="9"/>
      <c r="M6" s="42"/>
      <c r="N6" s="39"/>
      <c r="O6" s="40"/>
      <c r="P6" s="103">
        <v>0</v>
      </c>
      <c r="Q6" s="133" t="s">
        <v>40</v>
      </c>
      <c r="R6" s="62"/>
      <c r="S6" s="44">
        <f t="shared" si="0"/>
        <v>150</v>
      </c>
      <c r="T6" s="24">
        <f t="shared" si="1"/>
        <v>0</v>
      </c>
      <c r="U6" s="104">
        <f t="shared" si="2"/>
        <v>5</v>
      </c>
      <c r="V6" s="104">
        <f t="shared" si="2"/>
        <v>95</v>
      </c>
    </row>
    <row r="7" spans="1:22" ht="84.6" customHeight="1" x14ac:dyDescent="0.25">
      <c r="A7" s="5">
        <v>3</v>
      </c>
      <c r="B7" s="108" t="s">
        <v>37</v>
      </c>
      <c r="C7" s="106" t="s">
        <v>41</v>
      </c>
      <c r="D7" s="106" t="s">
        <v>34</v>
      </c>
      <c r="E7" s="106" t="s">
        <v>39</v>
      </c>
      <c r="F7" s="123" t="s">
        <v>9</v>
      </c>
      <c r="G7" s="106">
        <v>150</v>
      </c>
      <c r="H7" s="107" t="s">
        <v>31</v>
      </c>
      <c r="I7" s="108">
        <v>5</v>
      </c>
      <c r="J7" s="109">
        <v>95</v>
      </c>
      <c r="K7" s="110" t="s">
        <v>42</v>
      </c>
      <c r="L7" s="9"/>
      <c r="M7" s="53">
        <v>150</v>
      </c>
      <c r="N7" s="54" t="s">
        <v>12</v>
      </c>
      <c r="O7" s="55">
        <v>786</v>
      </c>
      <c r="P7" s="55">
        <v>0</v>
      </c>
      <c r="Q7" s="134" t="s">
        <v>40</v>
      </c>
      <c r="R7" s="61">
        <v>1650</v>
      </c>
      <c r="S7" s="45">
        <f t="shared" si="0"/>
        <v>150</v>
      </c>
      <c r="T7" s="24">
        <f t="shared" si="1"/>
        <v>18864</v>
      </c>
      <c r="U7" s="104">
        <f t="shared" si="2"/>
        <v>5</v>
      </c>
      <c r="V7" s="104">
        <f t="shared" si="2"/>
        <v>95</v>
      </c>
    </row>
    <row r="8" spans="1:22" ht="258.60000000000002" customHeight="1" x14ac:dyDescent="0.25">
      <c r="A8" s="5">
        <v>4</v>
      </c>
      <c r="B8" s="30" t="s">
        <v>38</v>
      </c>
      <c r="C8" s="94" t="s">
        <v>41</v>
      </c>
      <c r="D8" s="94" t="s">
        <v>34</v>
      </c>
      <c r="E8" s="94" t="s">
        <v>39</v>
      </c>
      <c r="F8" s="122" t="s">
        <v>9</v>
      </c>
      <c r="G8" s="25">
        <v>150</v>
      </c>
      <c r="H8" s="26" t="s">
        <v>31</v>
      </c>
      <c r="I8" s="30">
        <v>5</v>
      </c>
      <c r="J8" s="27">
        <v>95</v>
      </c>
      <c r="K8" s="28" t="s">
        <v>43</v>
      </c>
      <c r="L8" s="9"/>
      <c r="M8" s="42">
        <v>150</v>
      </c>
      <c r="N8" s="39" t="s">
        <v>12</v>
      </c>
      <c r="O8" s="40">
        <v>875</v>
      </c>
      <c r="P8" s="103">
        <v>0</v>
      </c>
      <c r="Q8" s="133" t="s">
        <v>40</v>
      </c>
      <c r="R8" s="62">
        <v>1800</v>
      </c>
      <c r="S8" s="44">
        <f t="shared" ref="S8:S12" si="3">IF(ISBLANK(M8),G8,M8)</f>
        <v>150</v>
      </c>
      <c r="T8" s="24">
        <f t="shared" ref="T8:T12" si="4">24*O8+P8</f>
        <v>21000</v>
      </c>
      <c r="U8" s="104">
        <f t="shared" ref="U8:U12" si="5">I8</f>
        <v>5</v>
      </c>
      <c r="V8" s="104">
        <f t="shared" ref="V8:V12" si="6">J8</f>
        <v>95</v>
      </c>
    </row>
    <row r="9" spans="1:22" x14ac:dyDescent="0.25">
      <c r="A9" s="5">
        <v>5</v>
      </c>
      <c r="B9" s="108"/>
      <c r="C9" s="105"/>
      <c r="D9" s="105"/>
      <c r="E9" s="105"/>
      <c r="F9" s="123"/>
      <c r="G9" s="106"/>
      <c r="H9" s="107"/>
      <c r="I9" s="108"/>
      <c r="J9" s="109"/>
      <c r="K9" s="110"/>
      <c r="L9" s="9"/>
      <c r="M9" s="76"/>
      <c r="N9" s="77"/>
      <c r="O9" s="78"/>
      <c r="P9" s="55">
        <v>0</v>
      </c>
      <c r="Q9" s="135"/>
      <c r="R9" s="65"/>
      <c r="S9" s="44">
        <f t="shared" si="3"/>
        <v>0</v>
      </c>
      <c r="T9" s="24">
        <f t="shared" si="4"/>
        <v>0</v>
      </c>
      <c r="U9" s="104">
        <f t="shared" si="5"/>
        <v>0</v>
      </c>
      <c r="V9" s="104">
        <f t="shared" si="6"/>
        <v>0</v>
      </c>
    </row>
    <row r="10" spans="1:22" x14ac:dyDescent="0.25">
      <c r="A10" s="5">
        <v>6</v>
      </c>
      <c r="B10" s="91"/>
      <c r="C10" s="89"/>
      <c r="D10" s="89"/>
      <c r="E10" s="89"/>
      <c r="F10" s="124"/>
      <c r="G10" s="89"/>
      <c r="H10" s="90"/>
      <c r="I10" s="91"/>
      <c r="J10" s="92"/>
      <c r="K10" s="93"/>
      <c r="L10" s="9"/>
      <c r="M10" s="42"/>
      <c r="N10" s="39"/>
      <c r="O10" s="40"/>
      <c r="P10" s="103">
        <v>0</v>
      </c>
      <c r="Q10" s="47"/>
      <c r="R10" s="62"/>
      <c r="S10" s="44">
        <f t="shared" si="3"/>
        <v>0</v>
      </c>
      <c r="T10" s="24">
        <f t="shared" si="4"/>
        <v>0</v>
      </c>
      <c r="U10" s="104">
        <f t="shared" si="5"/>
        <v>0</v>
      </c>
      <c r="V10" s="104">
        <f t="shared" si="6"/>
        <v>0</v>
      </c>
    </row>
    <row r="11" spans="1:22" x14ac:dyDescent="0.25">
      <c r="A11" s="5">
        <v>7</v>
      </c>
      <c r="B11" s="73"/>
      <c r="C11" s="71"/>
      <c r="D11" s="71"/>
      <c r="E11" s="71"/>
      <c r="F11" s="125"/>
      <c r="G11" s="95"/>
      <c r="H11" s="96"/>
      <c r="I11" s="97"/>
      <c r="J11" s="98"/>
      <c r="K11" s="99"/>
      <c r="L11" s="9"/>
      <c r="M11" s="76"/>
      <c r="N11" s="77"/>
      <c r="O11" s="78"/>
      <c r="P11" s="55">
        <v>0</v>
      </c>
      <c r="Q11" s="46"/>
      <c r="R11" s="65"/>
      <c r="S11" s="44">
        <f t="shared" si="3"/>
        <v>0</v>
      </c>
      <c r="T11" s="24">
        <f t="shared" si="4"/>
        <v>0</v>
      </c>
      <c r="U11" s="104">
        <f t="shared" si="5"/>
        <v>0</v>
      </c>
      <c r="V11" s="104">
        <f t="shared" si="6"/>
        <v>0</v>
      </c>
    </row>
    <row r="12" spans="1:22" x14ac:dyDescent="0.25">
      <c r="A12" s="5">
        <v>8</v>
      </c>
      <c r="B12" s="30"/>
      <c r="C12" s="25"/>
      <c r="D12" s="25"/>
      <c r="E12" s="25"/>
      <c r="F12" s="122"/>
      <c r="G12" s="25"/>
      <c r="H12" s="26"/>
      <c r="I12" s="30"/>
      <c r="J12" s="27"/>
      <c r="K12" s="28"/>
      <c r="L12" s="9"/>
      <c r="M12" s="42"/>
      <c r="N12" s="39"/>
      <c r="O12" s="40"/>
      <c r="P12" s="103">
        <v>0</v>
      </c>
      <c r="Q12" s="47"/>
      <c r="R12" s="62"/>
      <c r="S12" s="44">
        <f t="shared" si="3"/>
        <v>0</v>
      </c>
      <c r="T12" s="24">
        <f t="shared" si="4"/>
        <v>0</v>
      </c>
      <c r="U12" s="104">
        <f t="shared" si="5"/>
        <v>0</v>
      </c>
      <c r="V12" s="104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26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104">
        <f t="shared" si="2"/>
        <v>0</v>
      </c>
      <c r="V13" s="104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22"/>
      <c r="G14" s="25"/>
      <c r="H14" s="26"/>
      <c r="I14" s="30"/>
      <c r="J14" s="27"/>
      <c r="K14" s="28"/>
      <c r="L14" s="9"/>
      <c r="M14" s="42"/>
      <c r="N14" s="39"/>
      <c r="O14" s="40"/>
      <c r="P14" s="103">
        <v>0</v>
      </c>
      <c r="Q14" s="47"/>
      <c r="R14" s="62"/>
      <c r="S14" s="44">
        <f t="shared" si="0"/>
        <v>0</v>
      </c>
      <c r="T14" s="24">
        <f t="shared" si="1"/>
        <v>0</v>
      </c>
      <c r="U14" s="104">
        <f t="shared" si="2"/>
        <v>0</v>
      </c>
      <c r="V14" s="104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7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104">
        <f t="shared" si="2"/>
        <v>0</v>
      </c>
      <c r="V15" s="104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22"/>
      <c r="G16" s="25"/>
      <c r="H16" s="26"/>
      <c r="I16" s="30"/>
      <c r="J16" s="27"/>
      <c r="K16" s="28"/>
      <c r="L16" s="9"/>
      <c r="M16" s="42"/>
      <c r="N16" s="39"/>
      <c r="O16" s="40"/>
      <c r="P16" s="103">
        <v>0</v>
      </c>
      <c r="Q16" s="47"/>
      <c r="R16" s="62"/>
      <c r="S16" s="44">
        <f t="shared" si="0"/>
        <v>0</v>
      </c>
      <c r="T16" s="24">
        <f t="shared" si="1"/>
        <v>0</v>
      </c>
      <c r="U16" s="104">
        <f t="shared" si="2"/>
        <v>0</v>
      </c>
      <c r="V16" s="104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26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104">
        <f t="shared" si="2"/>
        <v>0</v>
      </c>
      <c r="V17" s="104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22"/>
      <c r="G18" s="25"/>
      <c r="H18" s="26"/>
      <c r="I18" s="30"/>
      <c r="J18" s="27"/>
      <c r="K18" s="28"/>
      <c r="L18" s="9"/>
      <c r="M18" s="42"/>
      <c r="N18" s="39"/>
      <c r="O18" s="40"/>
      <c r="P18" s="103">
        <v>0</v>
      </c>
      <c r="Q18" s="47"/>
      <c r="R18" s="62"/>
      <c r="S18" s="44">
        <f t="shared" si="0"/>
        <v>0</v>
      </c>
      <c r="T18" s="24">
        <f t="shared" si="1"/>
        <v>0</v>
      </c>
      <c r="U18" s="104">
        <f t="shared" si="2"/>
        <v>0</v>
      </c>
      <c r="V18" s="104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26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104">
        <f t="shared" si="2"/>
        <v>0</v>
      </c>
      <c r="V19" s="104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22"/>
      <c r="G20" s="25"/>
      <c r="H20" s="26"/>
      <c r="I20" s="30"/>
      <c r="J20" s="27"/>
      <c r="K20" s="28"/>
      <c r="L20" s="9"/>
      <c r="M20" s="42"/>
      <c r="N20" s="39"/>
      <c r="O20" s="40"/>
      <c r="P20" s="103">
        <v>0</v>
      </c>
      <c r="Q20" s="83"/>
      <c r="R20" s="84"/>
      <c r="S20" s="44">
        <f t="shared" si="0"/>
        <v>0</v>
      </c>
      <c r="T20" s="24">
        <f t="shared" si="1"/>
        <v>0</v>
      </c>
      <c r="U20" s="104">
        <f t="shared" si="2"/>
        <v>0</v>
      </c>
      <c r="V20" s="104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8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104">
        <f t="shared" si="2"/>
        <v>0</v>
      </c>
      <c r="V21" s="104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22"/>
      <c r="G22" s="25"/>
      <c r="H22" s="26"/>
      <c r="I22" s="30"/>
      <c r="J22" s="27"/>
      <c r="K22" s="28"/>
      <c r="L22" s="9"/>
      <c r="M22" s="42"/>
      <c r="N22" s="39"/>
      <c r="O22" s="40"/>
      <c r="P22" s="103">
        <v>0</v>
      </c>
      <c r="Q22" s="67"/>
      <c r="R22" s="86"/>
      <c r="S22" s="44">
        <f t="shared" si="0"/>
        <v>0</v>
      </c>
      <c r="T22" s="24">
        <f t="shared" si="1"/>
        <v>0</v>
      </c>
      <c r="U22" s="104">
        <f t="shared" si="2"/>
        <v>0</v>
      </c>
      <c r="V22" s="104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8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104">
        <f t="shared" ref="U23:V33" si="7">I23</f>
        <v>0</v>
      </c>
      <c r="V23" s="104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22"/>
      <c r="G24" s="25"/>
      <c r="H24" s="26"/>
      <c r="I24" s="30"/>
      <c r="J24" s="27"/>
      <c r="K24" s="28"/>
      <c r="L24" s="9"/>
      <c r="M24" s="42"/>
      <c r="N24" s="39"/>
      <c r="O24" s="40"/>
      <c r="P24" s="103">
        <v>0</v>
      </c>
      <c r="Q24" s="47"/>
      <c r="R24" s="41"/>
      <c r="S24" s="45">
        <f t="shared" si="0"/>
        <v>0</v>
      </c>
      <c r="T24" s="24">
        <f t="shared" si="1"/>
        <v>0</v>
      </c>
      <c r="U24" s="104">
        <f t="shared" si="7"/>
        <v>0</v>
      </c>
      <c r="V24" s="104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8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104">
        <f t="shared" si="7"/>
        <v>0</v>
      </c>
      <c r="V25" s="104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22"/>
      <c r="G26" s="25"/>
      <c r="H26" s="26"/>
      <c r="I26" s="30"/>
      <c r="J26" s="27"/>
      <c r="K26" s="28"/>
      <c r="L26" s="9"/>
      <c r="M26" s="42"/>
      <c r="N26" s="39"/>
      <c r="O26" s="40"/>
      <c r="P26" s="103">
        <v>0</v>
      </c>
      <c r="Q26" s="47"/>
      <c r="R26" s="62"/>
      <c r="S26" s="44">
        <f t="shared" si="0"/>
        <v>0</v>
      </c>
      <c r="T26" s="24">
        <f t="shared" si="1"/>
        <v>0</v>
      </c>
      <c r="U26" s="104">
        <f t="shared" si="7"/>
        <v>0</v>
      </c>
      <c r="V26" s="104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26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104">
        <f t="shared" si="7"/>
        <v>0</v>
      </c>
      <c r="V27" s="104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22"/>
      <c r="G28" s="25"/>
      <c r="H28" s="26"/>
      <c r="I28" s="30"/>
      <c r="J28" s="27"/>
      <c r="K28" s="28"/>
      <c r="L28" s="43"/>
      <c r="M28" s="42"/>
      <c r="N28" s="39"/>
      <c r="O28" s="40"/>
      <c r="P28" s="103">
        <v>0</v>
      </c>
      <c r="Q28" s="68"/>
      <c r="R28" s="62"/>
      <c r="S28" s="44">
        <f t="shared" si="0"/>
        <v>0</v>
      </c>
      <c r="T28" s="24">
        <f t="shared" si="1"/>
        <v>0</v>
      </c>
      <c r="U28" s="104">
        <f t="shared" si="7"/>
        <v>0</v>
      </c>
      <c r="V28" s="104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7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104">
        <f t="shared" si="7"/>
        <v>0</v>
      </c>
      <c r="V29" s="104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22"/>
      <c r="G30" s="25"/>
      <c r="H30" s="26"/>
      <c r="I30" s="30"/>
      <c r="J30" s="27"/>
      <c r="K30" s="28"/>
      <c r="L30" s="43"/>
      <c r="M30" s="42"/>
      <c r="N30" s="39"/>
      <c r="O30" s="40"/>
      <c r="P30" s="103">
        <v>0</v>
      </c>
      <c r="Q30" s="111"/>
      <c r="R30" s="62"/>
      <c r="S30" s="44">
        <f t="shared" si="0"/>
        <v>0</v>
      </c>
      <c r="T30" s="24">
        <f t="shared" si="1"/>
        <v>0</v>
      </c>
      <c r="U30" s="104">
        <f t="shared" si="7"/>
        <v>0</v>
      </c>
      <c r="V30" s="104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26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104">
        <f t="shared" si="7"/>
        <v>0</v>
      </c>
      <c r="V31" s="104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22"/>
      <c r="G32" s="25"/>
      <c r="H32" s="26"/>
      <c r="I32" s="30"/>
      <c r="J32" s="27"/>
      <c r="K32" s="28"/>
      <c r="L32" s="9"/>
      <c r="M32" s="42"/>
      <c r="N32" s="39"/>
      <c r="O32" s="40"/>
      <c r="P32" s="103">
        <v>0</v>
      </c>
      <c r="Q32" s="111"/>
      <c r="R32" s="69"/>
      <c r="S32" s="44">
        <f t="shared" si="0"/>
        <v>0</v>
      </c>
      <c r="T32" s="24">
        <f t="shared" si="1"/>
        <v>0</v>
      </c>
      <c r="U32" s="104">
        <f t="shared" si="7"/>
        <v>0</v>
      </c>
      <c r="V32" s="104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8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104">
        <f t="shared" si="7"/>
        <v>0</v>
      </c>
      <c r="V33" s="104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2" priority="15">
      <formula>M5&gt;G5</formula>
    </cfRule>
    <cfRule type="expression" priority="16">
      <formula>$M$5&gt;$G$5</formula>
    </cfRule>
  </conditionalFormatting>
  <conditionalFormatting sqref="S8:S12">
    <cfRule type="expression" dxfId="1" priority="11">
      <formula>M8&gt;G8</formula>
    </cfRule>
    <cfRule type="expression" priority="12">
      <formula>$M$5&gt;$G$5</formula>
    </cfRule>
  </conditionalFormatting>
  <conditionalFormatting sqref="S6:S7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845d71bf1d0493fcde00a19ea059c8b9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7f6cbbeec0c982d80fef91336d39cb41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8687E99-CA89-45C9-8987-92A43E41289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276AD2-F192-42F8-AF0F-D17AF1DBEFD1}">
  <ds:schemaRefs>
    <ds:schemaRef ds:uri="http://schemas.openxmlformats.org/package/2006/metadata/core-properties"/>
    <ds:schemaRef ds:uri="http://schemas.microsoft.com/office/2006/documentManagement/types"/>
    <ds:schemaRef ds:uri="7d544bdc-a7fa-4516-973e-3ad2926cbdd1"/>
    <ds:schemaRef ds:uri="http://purl.org/dc/dcmitype/"/>
    <ds:schemaRef ds:uri="http://www.w3.org/XML/1998/namespace"/>
    <ds:schemaRef ds:uri="http://purl.org/dc/terms/"/>
    <ds:schemaRef ds:uri="http://purl.org/dc/elements/1.1/"/>
    <ds:schemaRef ds:uri="http://schemas.microsoft.com/office/infopath/2007/PartnerControls"/>
    <ds:schemaRef ds:uri="http://schemas.microsoft.com/sharepoint/v3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Troy Isbell</cp:lastModifiedBy>
  <cp:lastPrinted>2019-03-13T19:29:04Z</cp:lastPrinted>
  <dcterms:created xsi:type="dcterms:W3CDTF">2017-01-24T17:19:42Z</dcterms:created>
  <dcterms:modified xsi:type="dcterms:W3CDTF">2020-11-18T20:08:16Z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