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esktop\"/>
    </mc:Choice>
  </mc:AlternateContent>
  <xr:revisionPtr revIDLastSave="0" documentId="8_{F90993D3-2036-434B-8518-AADC9842212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<sst xmlns="http://schemas.openxmlformats.org/spreadsheetml/2006/main" count="42" uniqueCount="37">
  <si>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</si>
  <si>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</si>
  <si>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</si>
  <si>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</si>
  <si>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</si>
  <si>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</si>
  <si>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</si>
  <si>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</si>
  <si>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</si>
  <si>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</si>
  <si>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</si>
  <si>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</si>
  <si>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</si>
  <si>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</si>
  <si>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</si>
  <si>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</si>
  <si>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</si>
  <si>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</si>
  <si>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</si>
  <si>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</si>
  <si>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</si>
  <si>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</si>
  <si>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</si>
  <si>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</si>
  <si>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</si>
  <si>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</si>
  <si>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</si>
  <si>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</si>
  <si>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</si>
  <si>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</si>
  <si>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</si>
  <si>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DOCSPO7</t>
  </si>
  <si>
    <t>James (JP) Devaney
509-867-5901
jpdevaney@doc1.wa.gov</t>
  </si>
  <si>
    <t>Comm room in basement.  Requires IT escort to access</t>
  </si>
  <si>
    <t>Customer would like existing conduit pathways to be used.</t>
  </si>
  <si>
    <t>Greater Spokane COPS
169 South Stevens Street
Spokane,  WA  99204-4327</t>
  </si>
  <si>
    <t>Evaluation  Model for Solicitation Number N21-RFQ-010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</si>
</sst>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N6" sqref="N6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4" t="s">
        <v>36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16.5" thickBot="1" x14ac:dyDescent="0.3">
      <c r="A2" s="5"/>
      <c r="B2" s="6" t="s">
        <v>1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5" t="s">
        <v>30</v>
      </c>
      <c r="N2" s="136"/>
      <c r="O2" s="136"/>
      <c r="P2" s="136"/>
      <c r="Q2" s="115"/>
      <c r="R2" s="116"/>
      <c r="S2" s="102"/>
      <c r="T2" s="102"/>
    </row>
    <row r="3" spans="1:22" s="100" customFormat="1" ht="16.5" thickBot="1" x14ac:dyDescent="0.3">
      <c r="A3" s="10"/>
      <c r="B3" s="11"/>
      <c r="C3" s="130"/>
      <c r="D3" s="130"/>
      <c r="E3" s="130"/>
      <c r="F3" s="12"/>
      <c r="G3" s="12"/>
      <c r="H3" s="12"/>
      <c r="I3" s="141" t="s">
        <v>15</v>
      </c>
      <c r="J3" s="142"/>
      <c r="K3" s="13"/>
      <c r="L3" s="14"/>
      <c r="M3" s="137"/>
      <c r="N3" s="138"/>
      <c r="O3" s="138"/>
      <c r="P3" s="138"/>
      <c r="Q3" s="139" t="s">
        <v>28</v>
      </c>
      <c r="R3" s="140"/>
      <c r="S3" s="143" t="s">
        <v>21</v>
      </c>
      <c r="T3" s="143"/>
      <c r="U3" s="143"/>
      <c r="V3" s="143"/>
    </row>
    <row r="4" spans="1:22" s="100" customFormat="1" ht="79.5" thickBot="1" x14ac:dyDescent="0.3">
      <c r="A4" s="10"/>
      <c r="B4" s="17" t="s">
        <v>3</v>
      </c>
      <c r="C4" s="131" t="s">
        <v>11</v>
      </c>
      <c r="D4" s="131" t="s">
        <v>2</v>
      </c>
      <c r="E4" s="131" t="s">
        <v>5</v>
      </c>
      <c r="F4" s="15" t="s">
        <v>4</v>
      </c>
      <c r="G4" s="16" t="s">
        <v>16</v>
      </c>
      <c r="H4" s="15" t="s">
        <v>14</v>
      </c>
      <c r="I4" s="17" t="s">
        <v>17</v>
      </c>
      <c r="J4" s="18" t="s">
        <v>20</v>
      </c>
      <c r="K4" s="18" t="s">
        <v>29</v>
      </c>
      <c r="L4" s="14"/>
      <c r="M4" s="19" t="s">
        <v>24</v>
      </c>
      <c r="N4" s="20" t="s">
        <v>27</v>
      </c>
      <c r="O4" s="21" t="s">
        <v>22</v>
      </c>
      <c r="P4" s="21" t="s">
        <v>23</v>
      </c>
      <c r="Q4" s="37" t="s">
        <v>25</v>
      </c>
      <c r="R4" s="38" t="s">
        <v>26</v>
      </c>
      <c r="S4" s="101" t="s">
        <v>18</v>
      </c>
      <c r="T4" s="101" t="s">
        <v>19</v>
      </c>
      <c r="U4" s="101" t="s">
        <v>17</v>
      </c>
      <c r="V4" s="101" t="s">
        <v>20</v>
      </c>
    </row>
    <row r="5" spans="1:22" ht="48" thickTop="1" x14ac:dyDescent="0.25">
      <c r="A5" s="5">
        <v>1</v>
      </c>
      <c r="B5" s="119" t="s">
        <v>6</v>
      </c>
      <c r="C5" s="48" t="s">
        <v>7</v>
      </c>
      <c r="D5" s="48" t="s">
        <v>8</v>
      </c>
      <c r="E5" s="48" t="s">
        <v>0</v>
      </c>
      <c r="F5" s="121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9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7.25" x14ac:dyDescent="0.25">
      <c r="A6" s="5">
        <v>2</v>
      </c>
      <c r="B6" s="120" t="s">
        <v>31</v>
      </c>
      <c r="C6" s="94" t="s">
        <v>35</v>
      </c>
      <c r="D6" s="94" t="s">
        <v>32</v>
      </c>
      <c r="E6" s="94" t="s">
        <v>33</v>
      </c>
      <c r="F6" s="122" t="s">
        <v>9</v>
      </c>
      <c r="G6" s="25">
        <v>225</v>
      </c>
      <c r="H6" s="26" t="s">
        <v>10</v>
      </c>
      <c r="I6" s="30">
        <v>30</v>
      </c>
      <c r="J6" s="27">
        <v>70</v>
      </c>
      <c r="K6" s="28" t="s">
        <v>34</v>
      </c>
      <c r="L6" s="9"/>
      <c r="M6" s="42">
        <v>150</v>
      </c>
      <c r="N6" s="39" t="s">
        <v>12</v>
      </c>
      <c r="O6" s="40">
        <v>450</v>
      </c>
      <c r="P6" s="103">
        <v>2000</v>
      </c>
      <c r="Q6" s="133">
        <v>950</v>
      </c>
      <c r="R6" s="62">
        <v>1700</v>
      </c>
      <c r="S6" s="44">
        <f t="shared" si="0"/>
        <v>150</v>
      </c>
      <c r="T6" s="24">
        <f t="shared" si="1"/>
        <v>12800</v>
      </c>
      <c r="U6" s="104">
        <f t="shared" si="2"/>
        <v>30</v>
      </c>
      <c r="V6" s="104">
        <f t="shared" si="2"/>
        <v>70</v>
      </c>
    </row>
    <row r="7" spans="1:22" x14ac:dyDescent="0.25">
      <c r="A7" s="5">
        <v>3</v>
      </c>
      <c r="B7" s="108"/>
      <c r="C7" s="106"/>
      <c r="D7" s="106"/>
      <c r="E7" s="106"/>
      <c r="F7" s="123"/>
      <c r="G7" s="106"/>
      <c r="H7" s="107"/>
      <c r="I7" s="108"/>
      <c r="J7" s="109"/>
      <c r="K7" s="110"/>
      <c r="L7" s="9"/>
      <c r="M7" s="53"/>
      <c r="N7" s="54"/>
      <c r="O7" s="55"/>
      <c r="P7" s="55">
        <v>0</v>
      </c>
      <c r="Q7" s="64"/>
      <c r="R7" s="61"/>
      <c r="S7" s="45">
        <f t="shared" si="0"/>
        <v>0</v>
      </c>
      <c r="T7" s="24">
        <f t="shared" si="1"/>
        <v>0</v>
      </c>
      <c r="U7" s="104">
        <f t="shared" si="2"/>
        <v>0</v>
      </c>
      <c r="V7" s="104">
        <f t="shared" si="2"/>
        <v>0</v>
      </c>
    </row>
    <row r="8" spans="1:22" x14ac:dyDescent="0.25">
      <c r="A8" s="5">
        <v>4</v>
      </c>
      <c r="B8" s="30"/>
      <c r="C8" s="94"/>
      <c r="D8" s="94"/>
      <c r="E8" s="94"/>
      <c r="F8" s="122"/>
      <c r="G8" s="25"/>
      <c r="H8" s="26"/>
      <c r="I8" s="30"/>
      <c r="J8" s="27"/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3">IF(ISBLANK(M8),G8,M8)</f>
        <v>0</v>
      </c>
      <c r="T8" s="24">
        <f t="shared" ref="T8:T12" si="4">24*O8+P8</f>
        <v>0</v>
      </c>
      <c r="U8" s="104">
        <f t="shared" ref="U8:U12" si="5">I8</f>
        <v>0</v>
      </c>
      <c r="V8" s="104">
        <f t="shared" ref="V8:V12" si="6">J8</f>
        <v>0</v>
      </c>
    </row>
    <row r="9" spans="1:22" x14ac:dyDescent="0.2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2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sharepoint/v3"/>
    <ds:schemaRef ds:uri="http://schemas.microsoft.com/office/2006/documentManagement/types"/>
    <ds:schemaRef ds:uri="607bd0a2-e667-407c-bac5-93961575169b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2da1c3d2-1f67-46b8-8c67-79052490f9d4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2020-12-02T19:05:33Z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