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C:\Users\hannah.THRESHINC\AppData\Local\Microsoft\Windows\INetCache\Content.Outlook\319D9XM5\"/>
    </mc:Choice>
  </mc:AlternateContent>
  <xr:revisionPtr revIDLastSave="0" documentId="13_ncr:1_{94F81AC2-DB96-4CC4-8EE4-E995524293F3}" xr6:coauthVersionLast="46" xr6:coauthVersionMax="46" xr10:uidLastSave="{00000000-0000-0000-0000-000000000000}"/>
  <bookViews>
    <workbookView xWindow="495" yWindow="345" windowWidth="26100" windowHeight="15225"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7" i="4" l="1"/>
  <c r="U7" i="4"/>
  <c r="T7" i="4"/>
  <c r="S7" i="4"/>
  <c r="V6" i="4"/>
  <c r="U6" i="4"/>
  <c r="T6" i="4"/>
  <c r="S6" i="4"/>
  <c r="V12" i="4" l="1"/>
  <c r="U12" i="4"/>
  <c r="T12" i="4"/>
  <c r="S12" i="4"/>
  <c r="V11" i="4"/>
  <c r="U11" i="4"/>
  <c r="T11" i="4"/>
  <c r="S11" i="4"/>
  <c r="V10" i="4"/>
  <c r="U10" i="4"/>
  <c r="T10" i="4"/>
  <c r="S10"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<sst xmlns="http://schemas.openxmlformats.org/spreadsheetml/2006/main" count="67" uniqueCount="56">
  <si>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</si>
  <si>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</si>
  <si>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</si>
  <si>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</si>
  <si>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</si>
  <si>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</si>
  <si>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</si>
  <si>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</si>
  <si>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</si>
  <si>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</si>
  <si>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</si>
  <si>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</si>
  <si>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</si>
  <si>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</si>
  <si>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</si>
  <si>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</si>
  <si>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</si>
  <si>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</si>
  <si>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</si>
  <si>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</si>
  <si>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</si>
  <si>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</si>
  <si>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</si>
  <si>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</si>
  <si>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</si>
  <si>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</si>
  <si>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</si>
  <si>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</si>
  <si>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</si>
  <si>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</si>
  <si>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 xml:space="preserve">This request is for a redundant / diverse circuit for this site. Existing Primary circuit is provided by StarTouch. Proposed solution must not utilize StarTouch. </t>
  </si>
  <si>
    <t>NO</t>
  </si>
  <si>
    <t>100M</t>
  </si>
  <si>
    <t>DOLD0502</t>
  </si>
  <si>
    <t>ESD0505</t>
  </si>
  <si>
    <t>Deliver services directly into the LAN room</t>
  </si>
  <si>
    <t xml:space="preserve">Deliver services directly into the LAN room with all powered Network devices and battery backup systems; If all equipment is not installed into the ESD LAN room, a simple diagram of how the service comes into the building along with how it gets to ESD should be provided before acceptance. All vendor services are expected to be secure if placed outside of ESD's LAN room.
Vendors will notify ESD 72 hours prior to site access visits. Equipment needs to be logged when adding to or removing from all ESD locations. 
</t>
  </si>
  <si>
    <t>ESD1714</t>
  </si>
  <si>
    <t>All building improvements/ construction to this site will need to be approved by: Luke Kravitz 360-489-4092.
Circuit handoff to be located no further than 6 feet of ESD equipment. 
Deliver services directly into the LAN room with all powered Network devices and battery backup systems; 
If all equipment is not installed into the ESD LAN room, a simple diagram of how the service comes into the building along with how it gets to 
ESD should be provided before acceptance. All vendor services are expected to be secure if placed outside of ESD's LAN room.</t>
  </si>
  <si>
    <t>N/A</t>
  </si>
  <si>
    <t>Deliver services directly into the LAN room.  Install extended handoff per attached site map (ESD0505.pdf)</t>
  </si>
  <si>
    <t>Install extended handoff per attached site map and within 10 FT of DOL router. Install extended handoff per attached site map (DOLD0502 – Forks Office layout.pdf)</t>
  </si>
  <si>
    <t>810 West Brackett Road           Sequim WA 98382</t>
  </si>
  <si>
    <t>Chris Lattin                                         (360) 584-2266                   clattin@esd.wa.gov
Facility Contact: Martin Fryer 360-584-7430</t>
  </si>
  <si>
    <t>1660 S Columbian Way             Seattle, WA 98108</t>
  </si>
  <si>
    <t>Chris Lattin                                        (360) 584-2266                 clattin@esd.wa.gov
Building Contact: Luke Kravitz 360-489-4092</t>
  </si>
  <si>
    <t xml:space="preserve">DOL Network team                                            (360)664-4904 DLISNetTelSup@dol.wa.gov </t>
  </si>
  <si>
    <t>421 5th Ave.                                Forks, WA 98331</t>
  </si>
  <si>
    <t>Evaluation  Model for Solicitation Number N21-RFQ-019</t>
  </si>
  <si>
    <t>DOCWAL1</t>
  </si>
  <si>
    <t>Washington State Penitentiary (WSP)
1313 N 13th Ave
Walla Walla, WA 99362-8817</t>
  </si>
  <si>
    <t>LCON:
Gerardo Schimpf
509-524-7676
gjschimpf@doc1.wa.gov</t>
  </si>
  <si>
    <t>Telecom Building (J40) shown on site map.   Install extended handoff per attached site map (DOCWAL1 sitemap.pdf)</t>
  </si>
  <si>
    <t>1000M (1G)</t>
  </si>
  <si>
    <r>
      <t xml:space="preserve">Supplemental Bandwidth Examples </t>
    </r>
    <r>
      <rPr>
        <b/>
        <i/>
        <u/>
        <sz val="12"/>
        <rFont val="Calibri"/>
        <family val="2"/>
        <scheme val="minor"/>
      </rPr>
      <t>(M) See Section B, Subsection 4 of the RFQ</t>
    </r>
  </si>
  <si>
    <t>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</si>
</sst>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6">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
      <patternFill patternType="solid">
        <fgColor rgb="FFFFFF00"/>
        <bgColor indexed="64"/>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50">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39" borderId="41" xfId="47" applyBorder="1">
      <alignment horizontal="left" vertical="top" wrapText="1"/>
    </xf>
    <xf numFmtId="164" fontId="2" fillId="42" borderId="32" xfId="1" applyNumberFormat="1" applyFont="1" applyFill="1" applyBorder="1" applyAlignment="1">
      <alignment horizontal="left" vertical="top" wrapText="1"/>
    </xf>
    <xf numFmtId="7" fontId="2" fillId="41" borderId="41" xfId="44" applyFill="1" applyBorder="1">
      <alignment horizontal="left" vertical="top" wrapText="1"/>
    </xf>
    <xf numFmtId="0" fontId="2" fillId="45" borderId="20" xfId="0" applyFont="1" applyFill="1" applyBorder="1" applyAlignment="1">
      <alignment horizontal="left" vertical="top" wrapText="1"/>
    </xf>
    <xf numFmtId="0" fontId="24" fillId="45" borderId="1" xfId="0"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F8" zoomScale="96" zoomScaleNormal="96" zoomScaleSheetLayoutView="80" workbookViewId="0">
      <selection activeCell="O20" sqref="O20"/>
    </sheetView>
  </sheetViews>
  <sheetFormatPr defaultColWidth="8.85546875" defaultRowHeight="15.75" x14ac:dyDescent="0.25"/>
  <cols>
    <col min="1" max="1" width="4.42578125" style="1" bestFit="1" customWidth="1"/>
    <col min="2" max="2" width="36.5703125" style="1" customWidth="1"/>
    <col min="3" max="3" width="35.140625" style="132" customWidth="1"/>
    <col min="4" max="4" width="38.140625" style="132" customWidth="1"/>
    <col min="5" max="5" width="42.42578125" style="132"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17" customWidth="1"/>
    <col min="18" max="18" width="13" style="118"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40" t="s">
        <v>48</v>
      </c>
      <c r="B1" s="140"/>
      <c r="C1" s="140"/>
      <c r="D1" s="140"/>
      <c r="E1" s="140"/>
      <c r="F1" s="140"/>
      <c r="G1" s="140"/>
      <c r="H1" s="140"/>
      <c r="I1" s="140"/>
      <c r="J1" s="140"/>
      <c r="K1" s="140"/>
      <c r="Q1" s="113"/>
      <c r="R1" s="114"/>
      <c r="S1" s="4"/>
      <c r="T1" s="4"/>
    </row>
    <row r="2" spans="1:22" ht="25.35" customHeight="1" thickBot="1" x14ac:dyDescent="0.3">
      <c r="A2" s="5"/>
      <c r="B2" s="6" t="s">
        <v>0</v>
      </c>
      <c r="C2" s="129"/>
      <c r="D2" s="129"/>
      <c r="E2" s="129"/>
      <c r="F2" s="7"/>
      <c r="G2" s="7"/>
      <c r="H2" s="7"/>
      <c r="I2" s="7"/>
      <c r="J2" s="7"/>
      <c r="K2" s="8"/>
      <c r="L2" s="9"/>
      <c r="M2" s="141" t="s">
        <v>28</v>
      </c>
      <c r="N2" s="142"/>
      <c r="O2" s="142"/>
      <c r="P2" s="142"/>
      <c r="Q2" s="115"/>
      <c r="R2" s="116"/>
      <c r="S2" s="102"/>
      <c r="T2" s="102"/>
    </row>
    <row r="3" spans="1:22" s="100" customFormat="1" ht="50.45" customHeight="1" thickBot="1" x14ac:dyDescent="0.3">
      <c r="A3" s="10"/>
      <c r="B3" s="11"/>
      <c r="C3" s="130"/>
      <c r="D3" s="130"/>
      <c r="E3" s="130"/>
      <c r="F3" s="12"/>
      <c r="G3" s="12"/>
      <c r="H3" s="12"/>
      <c r="I3" s="147" t="s">
        <v>14</v>
      </c>
      <c r="J3" s="148"/>
      <c r="K3" s="13"/>
      <c r="L3" s="14"/>
      <c r="M3" s="143"/>
      <c r="N3" s="144"/>
      <c r="O3" s="144"/>
      <c r="P3" s="144"/>
      <c r="Q3" s="145" t="s">
        <v>54</v>
      </c>
      <c r="R3" s="146"/>
      <c r="S3" s="149" t="s">
        <v>20</v>
      </c>
      <c r="T3" s="149"/>
      <c r="U3" s="149"/>
      <c r="V3" s="149"/>
    </row>
    <row r="4" spans="1:22" s="100" customFormat="1" ht="78.599999999999994" customHeight="1" thickBot="1" x14ac:dyDescent="0.3">
      <c r="A4" s="10"/>
      <c r="B4" s="17" t="s">
        <v>2</v>
      </c>
      <c r="C4" s="131" t="s">
        <v>10</v>
      </c>
      <c r="D4" s="131" t="s">
        <v>1</v>
      </c>
      <c r="E4" s="131" t="s">
        <v>4</v>
      </c>
      <c r="F4" s="15" t="s">
        <v>3</v>
      </c>
      <c r="G4" s="16" t="s">
        <v>15</v>
      </c>
      <c r="H4" s="15" t="s">
        <v>13</v>
      </c>
      <c r="I4" s="17" t="s">
        <v>16</v>
      </c>
      <c r="J4" s="18" t="s">
        <v>19</v>
      </c>
      <c r="K4" s="18" t="s">
        <v>27</v>
      </c>
      <c r="L4" s="14"/>
      <c r="M4" s="19" t="s">
        <v>23</v>
      </c>
      <c r="N4" s="20" t="s">
        <v>26</v>
      </c>
      <c r="O4" s="21" t="s">
        <v>21</v>
      </c>
      <c r="P4" s="21" t="s">
        <v>22</v>
      </c>
      <c r="Q4" s="37" t="s">
        <v>24</v>
      </c>
      <c r="R4" s="38" t="s">
        <v>25</v>
      </c>
      <c r="S4" s="101" t="s">
        <v>17</v>
      </c>
      <c r="T4" s="101" t="s">
        <v>18</v>
      </c>
      <c r="U4" s="101" t="s">
        <v>16</v>
      </c>
      <c r="V4" s="101" t="s">
        <v>19</v>
      </c>
    </row>
    <row r="5" spans="1:22" ht="48" thickTop="1" x14ac:dyDescent="0.25">
      <c r="A5" s="5">
        <v>1</v>
      </c>
      <c r="B5" s="119" t="s">
        <v>5</v>
      </c>
      <c r="C5" s="48" t="s">
        <v>6</v>
      </c>
      <c r="D5" s="48" t="s">
        <v>7</v>
      </c>
      <c r="E5" s="134" t="s">
        <v>29</v>
      </c>
      <c r="F5" s="121" t="s">
        <v>8</v>
      </c>
      <c r="G5" s="48">
        <v>120</v>
      </c>
      <c r="H5" s="49" t="s">
        <v>9</v>
      </c>
      <c r="I5" s="50">
        <v>10</v>
      </c>
      <c r="J5" s="51">
        <v>90</v>
      </c>
      <c r="K5" s="52" t="s">
        <v>12</v>
      </c>
      <c r="L5" s="9"/>
      <c r="M5" s="56">
        <v>20</v>
      </c>
      <c r="N5" s="57" t="s">
        <v>11</v>
      </c>
      <c r="O5" s="58">
        <v>500</v>
      </c>
      <c r="P5" s="58">
        <v>1000</v>
      </c>
      <c r="Q5" s="59">
        <v>1000</v>
      </c>
      <c r="R5" s="60">
        <v>1800</v>
      </c>
      <c r="S5" s="112">
        <f t="shared" ref="S5:S33" si="0">IF(ISBLANK(M5),G5,M5)</f>
        <v>20</v>
      </c>
      <c r="T5" s="23">
        <f t="shared" ref="T5:T33" si="1">24*O5+P5</f>
        <v>13000</v>
      </c>
      <c r="U5" s="22">
        <f t="shared" ref="U5:V22" si="2">I5</f>
        <v>10</v>
      </c>
      <c r="V5" s="22">
        <f t="shared" si="2"/>
        <v>90</v>
      </c>
    </row>
    <row r="6" spans="1:22" ht="63" x14ac:dyDescent="0.25">
      <c r="A6" s="5">
        <v>2</v>
      </c>
      <c r="B6" s="120" t="s">
        <v>33</v>
      </c>
      <c r="C6" s="94" t="s">
        <v>47</v>
      </c>
      <c r="D6" s="94" t="s">
        <v>46</v>
      </c>
      <c r="E6" s="94" t="s">
        <v>41</v>
      </c>
      <c r="F6" s="122" t="s">
        <v>8</v>
      </c>
      <c r="G6" s="25">
        <v>150</v>
      </c>
      <c r="H6" s="26" t="s">
        <v>9</v>
      </c>
      <c r="I6" s="30">
        <v>5</v>
      </c>
      <c r="J6" s="27">
        <v>95</v>
      </c>
      <c r="K6" s="28" t="s">
        <v>30</v>
      </c>
      <c r="L6" s="9"/>
      <c r="M6" s="42"/>
      <c r="N6" s="39"/>
      <c r="O6" s="40" t="s">
        <v>55</v>
      </c>
      <c r="P6" s="103">
        <v>0</v>
      </c>
      <c r="Q6" s="133"/>
      <c r="R6" s="62"/>
      <c r="S6" s="44">
        <f t="shared" si="0"/>
        <v>150</v>
      </c>
      <c r="T6" s="24" t="e">
        <f t="shared" si="1"/>
        <v>#VALUE!</v>
      </c>
      <c r="U6" s="104">
        <f t="shared" si="2"/>
        <v>5</v>
      </c>
      <c r="V6" s="104">
        <f t="shared" si="2"/>
        <v>95</v>
      </c>
    </row>
    <row r="7" spans="1:22" ht="189" x14ac:dyDescent="0.25">
      <c r="A7" s="5">
        <v>3</v>
      </c>
      <c r="B7" s="108" t="s">
        <v>34</v>
      </c>
      <c r="C7" s="106" t="s">
        <v>42</v>
      </c>
      <c r="D7" s="106" t="s">
        <v>43</v>
      </c>
      <c r="E7" s="106" t="s">
        <v>40</v>
      </c>
      <c r="F7" s="123" t="s">
        <v>8</v>
      </c>
      <c r="G7" s="106">
        <v>150</v>
      </c>
      <c r="H7" s="107" t="s">
        <v>32</v>
      </c>
      <c r="I7" s="108">
        <v>5</v>
      </c>
      <c r="J7" s="109">
        <v>95</v>
      </c>
      <c r="K7" s="110" t="s">
        <v>36</v>
      </c>
      <c r="L7" s="9"/>
      <c r="M7" s="53"/>
      <c r="N7" s="54"/>
      <c r="O7" s="55" t="s">
        <v>55</v>
      </c>
      <c r="P7" s="55">
        <v>0</v>
      </c>
      <c r="Q7" s="64"/>
      <c r="R7" s="61"/>
      <c r="S7" s="45">
        <f t="shared" si="0"/>
        <v>150</v>
      </c>
      <c r="T7" s="24" t="e">
        <f t="shared" si="1"/>
        <v>#VALUE!</v>
      </c>
      <c r="U7" s="104">
        <f t="shared" si="2"/>
        <v>5</v>
      </c>
      <c r="V7" s="104">
        <f t="shared" si="2"/>
        <v>95</v>
      </c>
    </row>
    <row r="8" spans="1:22" ht="220.5" x14ac:dyDescent="0.25">
      <c r="A8" s="5">
        <v>4</v>
      </c>
      <c r="B8" s="30" t="s">
        <v>37</v>
      </c>
      <c r="C8" s="94" t="s">
        <v>44</v>
      </c>
      <c r="D8" s="94" t="s">
        <v>45</v>
      </c>
      <c r="E8" s="94" t="s">
        <v>35</v>
      </c>
      <c r="F8" s="122" t="s">
        <v>31</v>
      </c>
      <c r="G8" s="25">
        <v>150</v>
      </c>
      <c r="H8" s="26" t="s">
        <v>32</v>
      </c>
      <c r="I8" s="30">
        <v>5</v>
      </c>
      <c r="J8" s="27">
        <v>95</v>
      </c>
      <c r="K8" s="28" t="s">
        <v>38</v>
      </c>
      <c r="L8" s="9"/>
      <c r="M8" s="42"/>
      <c r="N8" s="39"/>
      <c r="O8" s="40" t="s">
        <v>55</v>
      </c>
      <c r="P8" s="103">
        <v>0</v>
      </c>
      <c r="Q8" s="135" t="s">
        <v>39</v>
      </c>
      <c r="R8" s="62"/>
      <c r="S8" s="44">
        <f t="shared" ref="S8:S12" si="3">IF(ISBLANK(M8),G8,M8)</f>
        <v>150</v>
      </c>
      <c r="T8" s="24" t="e">
        <f t="shared" ref="T8:T12" si="4">24*O8+P8</f>
        <v>#VALUE!</v>
      </c>
      <c r="U8" s="104">
        <f t="shared" ref="U8:U12" si="5">I8</f>
        <v>5</v>
      </c>
      <c r="V8" s="104">
        <f t="shared" ref="V8:V12" si="6">J8</f>
        <v>95</v>
      </c>
    </row>
    <row r="9" spans="1:22" ht="63" x14ac:dyDescent="0.25">
      <c r="A9" s="5">
        <v>5</v>
      </c>
      <c r="B9" s="138" t="s">
        <v>49</v>
      </c>
      <c r="C9" s="139" t="s">
        <v>50</v>
      </c>
      <c r="D9" s="105" t="s">
        <v>51</v>
      </c>
      <c r="E9" s="105" t="s">
        <v>52</v>
      </c>
      <c r="F9" s="123" t="s">
        <v>8</v>
      </c>
      <c r="G9" s="106">
        <v>150</v>
      </c>
      <c r="H9" s="107" t="s">
        <v>53</v>
      </c>
      <c r="I9" s="108">
        <v>5</v>
      </c>
      <c r="J9" s="109">
        <v>95</v>
      </c>
      <c r="K9" s="110"/>
      <c r="L9" s="9"/>
      <c r="M9" s="76">
        <v>145</v>
      </c>
      <c r="N9" s="77" t="s">
        <v>11</v>
      </c>
      <c r="O9" s="78">
        <v>1799</v>
      </c>
      <c r="P9" s="55">
        <v>500</v>
      </c>
      <c r="Q9" s="137">
        <v>999</v>
      </c>
      <c r="R9" s="136" t="s">
        <v>39</v>
      </c>
      <c r="S9" s="44">
        <v>150</v>
      </c>
      <c r="T9" s="24">
        <v>0</v>
      </c>
      <c r="U9" s="104">
        <v>5</v>
      </c>
      <c r="V9" s="104">
        <v>95</v>
      </c>
    </row>
    <row r="10" spans="1:22" x14ac:dyDescent="0.25">
      <c r="A10" s="5">
        <v>6</v>
      </c>
      <c r="B10" s="91"/>
      <c r="C10" s="89"/>
      <c r="D10" s="89"/>
      <c r="E10" s="89"/>
      <c r="F10" s="124"/>
      <c r="G10" s="89"/>
      <c r="H10" s="90"/>
      <c r="I10" s="91"/>
      <c r="J10" s="92"/>
      <c r="K10" s="93"/>
      <c r="L10" s="9"/>
      <c r="M10" s="42"/>
      <c r="N10" s="39"/>
      <c r="O10" s="40"/>
      <c r="P10" s="103">
        <v>0</v>
      </c>
      <c r="Q10" s="47"/>
      <c r="R10" s="62"/>
      <c r="S10" s="44">
        <f t="shared" si="3"/>
        <v>0</v>
      </c>
      <c r="T10" s="24">
        <f t="shared" si="4"/>
        <v>0</v>
      </c>
      <c r="U10" s="104">
        <f t="shared" si="5"/>
        <v>0</v>
      </c>
      <c r="V10" s="104">
        <f t="shared" si="6"/>
        <v>0</v>
      </c>
    </row>
    <row r="11" spans="1:22" x14ac:dyDescent="0.25">
      <c r="A11" s="5">
        <v>7</v>
      </c>
      <c r="B11" s="73"/>
      <c r="C11" s="71"/>
      <c r="D11" s="71"/>
      <c r="E11" s="71"/>
      <c r="F11" s="125"/>
      <c r="G11" s="95"/>
      <c r="H11" s="96"/>
      <c r="I11" s="97"/>
      <c r="J11" s="98"/>
      <c r="K11" s="99"/>
      <c r="L11" s="9"/>
      <c r="M11" s="76"/>
      <c r="N11" s="77"/>
      <c r="O11" s="78"/>
      <c r="P11" s="55">
        <v>0</v>
      </c>
      <c r="Q11" s="46"/>
      <c r="R11" s="65"/>
      <c r="S11" s="44">
        <f t="shared" si="3"/>
        <v>0</v>
      </c>
      <c r="T11" s="24">
        <f t="shared" si="4"/>
        <v>0</v>
      </c>
      <c r="U11" s="104">
        <f t="shared" si="5"/>
        <v>0</v>
      </c>
      <c r="V11" s="104">
        <f t="shared" si="6"/>
        <v>0</v>
      </c>
    </row>
    <row r="12" spans="1:22" x14ac:dyDescent="0.25">
      <c r="A12" s="5">
        <v>8</v>
      </c>
      <c r="B12" s="30"/>
      <c r="C12" s="25"/>
      <c r="D12" s="25"/>
      <c r="E12" s="25"/>
      <c r="F12" s="122"/>
      <c r="G12" s="25"/>
      <c r="H12" s="26"/>
      <c r="I12" s="30"/>
      <c r="J12" s="27"/>
      <c r="K12" s="28"/>
      <c r="L12" s="9"/>
      <c r="M12" s="42"/>
      <c r="N12" s="39"/>
      <c r="O12" s="40"/>
      <c r="P12" s="103">
        <v>0</v>
      </c>
      <c r="Q12" s="47"/>
      <c r="R12" s="62"/>
      <c r="S12" s="44">
        <f t="shared" si="3"/>
        <v>0</v>
      </c>
      <c r="T12" s="24">
        <f t="shared" si="4"/>
        <v>0</v>
      </c>
      <c r="U12" s="104">
        <f t="shared" si="5"/>
        <v>0</v>
      </c>
      <c r="V12" s="104">
        <f t="shared" si="6"/>
        <v>0</v>
      </c>
    </row>
    <row r="13" spans="1:22" x14ac:dyDescent="0.25">
      <c r="A13" s="5">
        <v>9</v>
      </c>
      <c r="B13" s="73"/>
      <c r="C13" s="71"/>
      <c r="D13" s="71"/>
      <c r="E13" s="71"/>
      <c r="F13" s="126"/>
      <c r="G13" s="71"/>
      <c r="H13" s="72"/>
      <c r="I13" s="73"/>
      <c r="J13" s="74"/>
      <c r="K13" s="75"/>
      <c r="L13" s="9"/>
      <c r="M13" s="76"/>
      <c r="N13" s="77"/>
      <c r="O13" s="78"/>
      <c r="P13" s="55">
        <v>0</v>
      </c>
      <c r="Q13" s="46"/>
      <c r="R13" s="63"/>
      <c r="S13" s="44">
        <f t="shared" si="0"/>
        <v>0</v>
      </c>
      <c r="T13" s="24">
        <f t="shared" si="1"/>
        <v>0</v>
      </c>
      <c r="U13" s="104">
        <f t="shared" si="2"/>
        <v>0</v>
      </c>
      <c r="V13" s="104">
        <f t="shared" si="2"/>
        <v>0</v>
      </c>
    </row>
    <row r="14" spans="1:22" x14ac:dyDescent="0.25">
      <c r="A14" s="5">
        <v>10</v>
      </c>
      <c r="B14" s="30"/>
      <c r="C14" s="25"/>
      <c r="D14" s="25"/>
      <c r="E14" s="25"/>
      <c r="F14" s="122"/>
      <c r="G14" s="25"/>
      <c r="H14" s="26"/>
      <c r="I14" s="30"/>
      <c r="J14" s="27"/>
      <c r="K14" s="28"/>
      <c r="L14" s="9"/>
      <c r="M14" s="42"/>
      <c r="N14" s="39"/>
      <c r="O14" s="40"/>
      <c r="P14" s="103">
        <v>0</v>
      </c>
      <c r="Q14" s="47"/>
      <c r="R14" s="62"/>
      <c r="S14" s="44">
        <f t="shared" si="0"/>
        <v>0</v>
      </c>
      <c r="T14" s="24">
        <f t="shared" si="1"/>
        <v>0</v>
      </c>
      <c r="U14" s="104">
        <f t="shared" si="2"/>
        <v>0</v>
      </c>
      <c r="V14" s="104">
        <f t="shared" si="2"/>
        <v>0</v>
      </c>
    </row>
    <row r="15" spans="1:22" x14ac:dyDescent="0.25">
      <c r="A15" s="5">
        <v>11</v>
      </c>
      <c r="B15" s="81"/>
      <c r="C15" s="79"/>
      <c r="D15" s="71"/>
      <c r="E15" s="79"/>
      <c r="F15" s="127"/>
      <c r="G15" s="79"/>
      <c r="H15" s="80"/>
      <c r="I15" s="81"/>
      <c r="J15" s="82"/>
      <c r="K15" s="75"/>
      <c r="L15" s="9"/>
      <c r="M15" s="76"/>
      <c r="N15" s="77"/>
      <c r="O15" s="78"/>
      <c r="P15" s="55">
        <v>0</v>
      </c>
      <c r="Q15" s="64"/>
      <c r="R15" s="65"/>
      <c r="S15" s="44">
        <f t="shared" si="0"/>
        <v>0</v>
      </c>
      <c r="T15" s="24">
        <f t="shared" si="1"/>
        <v>0</v>
      </c>
      <c r="U15" s="104">
        <f t="shared" si="2"/>
        <v>0</v>
      </c>
      <c r="V15" s="104">
        <f t="shared" si="2"/>
        <v>0</v>
      </c>
    </row>
    <row r="16" spans="1:22" x14ac:dyDescent="0.25">
      <c r="A16" s="5">
        <v>12</v>
      </c>
      <c r="B16" s="30"/>
      <c r="C16" s="25"/>
      <c r="D16" s="25"/>
      <c r="E16" s="25"/>
      <c r="F16" s="122"/>
      <c r="G16" s="25"/>
      <c r="H16" s="26"/>
      <c r="I16" s="30"/>
      <c r="J16" s="27"/>
      <c r="K16" s="28"/>
      <c r="L16" s="9"/>
      <c r="M16" s="42"/>
      <c r="N16" s="39"/>
      <c r="O16" s="40"/>
      <c r="P16" s="103">
        <v>0</v>
      </c>
      <c r="Q16" s="47"/>
      <c r="R16" s="62"/>
      <c r="S16" s="44">
        <f t="shared" si="0"/>
        <v>0</v>
      </c>
      <c r="T16" s="24">
        <f t="shared" si="1"/>
        <v>0</v>
      </c>
      <c r="U16" s="104">
        <f t="shared" si="2"/>
        <v>0</v>
      </c>
      <c r="V16" s="104">
        <f t="shared" si="2"/>
        <v>0</v>
      </c>
    </row>
    <row r="17" spans="1:22" x14ac:dyDescent="0.25">
      <c r="A17" s="5">
        <v>13</v>
      </c>
      <c r="B17" s="81"/>
      <c r="C17" s="71"/>
      <c r="D17" s="71"/>
      <c r="E17" s="71"/>
      <c r="F17" s="126"/>
      <c r="G17" s="71"/>
      <c r="H17" s="72"/>
      <c r="I17" s="73"/>
      <c r="J17" s="74"/>
      <c r="K17" s="75"/>
      <c r="L17" s="9"/>
      <c r="M17" s="76"/>
      <c r="N17" s="77"/>
      <c r="O17" s="78"/>
      <c r="P17" s="55">
        <v>0</v>
      </c>
      <c r="Q17" s="46"/>
      <c r="R17" s="65"/>
      <c r="S17" s="44">
        <f t="shared" si="0"/>
        <v>0</v>
      </c>
      <c r="T17" s="24">
        <f t="shared" si="1"/>
        <v>0</v>
      </c>
      <c r="U17" s="104">
        <f t="shared" si="2"/>
        <v>0</v>
      </c>
      <c r="V17" s="104">
        <f t="shared" si="2"/>
        <v>0</v>
      </c>
    </row>
    <row r="18" spans="1:22" x14ac:dyDescent="0.25">
      <c r="A18" s="5">
        <v>14</v>
      </c>
      <c r="B18" s="30"/>
      <c r="C18" s="25"/>
      <c r="D18" s="25"/>
      <c r="E18" s="25"/>
      <c r="F18" s="122"/>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25">
      <c r="A19" s="5">
        <v>15</v>
      </c>
      <c r="B19" s="73"/>
      <c r="C19" s="71"/>
      <c r="D19" s="71"/>
      <c r="E19" s="71"/>
      <c r="F19" s="126"/>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25">
      <c r="A20" s="5">
        <v>16</v>
      </c>
      <c r="B20" s="30"/>
      <c r="C20" s="25"/>
      <c r="D20" s="25"/>
      <c r="E20" s="25"/>
      <c r="F20" s="122"/>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25">
      <c r="A21" s="5">
        <v>17</v>
      </c>
      <c r="B21" s="34"/>
      <c r="C21" s="32"/>
      <c r="D21" s="32"/>
      <c r="E21" s="32"/>
      <c r="F21" s="128"/>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25">
      <c r="A22" s="5">
        <v>18</v>
      </c>
      <c r="B22" s="30"/>
      <c r="C22" s="25"/>
      <c r="D22" s="25"/>
      <c r="E22" s="25"/>
      <c r="F22" s="122"/>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25">
      <c r="A23" s="5">
        <v>19</v>
      </c>
      <c r="B23" s="34"/>
      <c r="C23" s="32"/>
      <c r="D23" s="32"/>
      <c r="E23" s="32"/>
      <c r="F23" s="128"/>
      <c r="G23" s="32"/>
      <c r="H23" s="33"/>
      <c r="I23" s="34"/>
      <c r="J23" s="35"/>
      <c r="K23" s="36"/>
      <c r="L23" s="9"/>
      <c r="M23" s="76"/>
      <c r="N23" s="77"/>
      <c r="O23" s="78"/>
      <c r="P23" s="55">
        <v>0</v>
      </c>
      <c r="Q23" s="46"/>
      <c r="R23" s="63"/>
      <c r="S23" s="44">
        <f t="shared" si="0"/>
        <v>0</v>
      </c>
      <c r="T23" s="24">
        <f t="shared" si="1"/>
        <v>0</v>
      </c>
      <c r="U23" s="104">
        <f t="shared" ref="U23:V33" si="7">I23</f>
        <v>0</v>
      </c>
      <c r="V23" s="104">
        <f t="shared" si="7"/>
        <v>0</v>
      </c>
    </row>
    <row r="24" spans="1:22" x14ac:dyDescent="0.25">
      <c r="A24" s="5">
        <v>20</v>
      </c>
      <c r="B24" s="30"/>
      <c r="C24" s="25"/>
      <c r="D24" s="25"/>
      <c r="E24" s="25"/>
      <c r="F24" s="122"/>
      <c r="G24" s="25"/>
      <c r="H24" s="26"/>
      <c r="I24" s="30"/>
      <c r="J24" s="27"/>
      <c r="K24" s="28"/>
      <c r="L24" s="9"/>
      <c r="M24" s="42"/>
      <c r="N24" s="39"/>
      <c r="O24" s="40"/>
      <c r="P24" s="103">
        <v>0</v>
      </c>
      <c r="Q24" s="47"/>
      <c r="R24" s="41"/>
      <c r="S24" s="45">
        <f t="shared" si="0"/>
        <v>0</v>
      </c>
      <c r="T24" s="24">
        <f t="shared" si="1"/>
        <v>0</v>
      </c>
      <c r="U24" s="104">
        <f t="shared" si="7"/>
        <v>0</v>
      </c>
      <c r="V24" s="104">
        <f t="shared" si="7"/>
        <v>0</v>
      </c>
    </row>
    <row r="25" spans="1:22" x14ac:dyDescent="0.25">
      <c r="A25" s="5">
        <v>21</v>
      </c>
      <c r="B25" s="34"/>
      <c r="C25" s="32"/>
      <c r="D25" s="32"/>
      <c r="E25" s="32"/>
      <c r="F25" s="128"/>
      <c r="G25" s="32"/>
      <c r="H25" s="33"/>
      <c r="I25" s="34"/>
      <c r="J25" s="35"/>
      <c r="K25" s="36"/>
      <c r="L25" s="9"/>
      <c r="M25" s="76"/>
      <c r="N25" s="77"/>
      <c r="O25" s="78"/>
      <c r="P25" s="55">
        <v>0</v>
      </c>
      <c r="Q25" s="46"/>
      <c r="R25" s="63"/>
      <c r="S25" s="44">
        <f t="shared" si="0"/>
        <v>0</v>
      </c>
      <c r="T25" s="24">
        <f t="shared" si="1"/>
        <v>0</v>
      </c>
      <c r="U25" s="104">
        <f t="shared" si="7"/>
        <v>0</v>
      </c>
      <c r="V25" s="104">
        <f t="shared" si="7"/>
        <v>0</v>
      </c>
    </row>
    <row r="26" spans="1:22" x14ac:dyDescent="0.25">
      <c r="A26" s="5">
        <v>22</v>
      </c>
      <c r="B26" s="30"/>
      <c r="C26" s="25"/>
      <c r="D26" s="25"/>
      <c r="E26" s="25"/>
      <c r="F26" s="122"/>
      <c r="G26" s="25"/>
      <c r="H26" s="26"/>
      <c r="I26" s="30"/>
      <c r="J26" s="27"/>
      <c r="K26" s="28"/>
      <c r="L26" s="9"/>
      <c r="M26" s="42"/>
      <c r="N26" s="39"/>
      <c r="O26" s="40"/>
      <c r="P26" s="103">
        <v>0</v>
      </c>
      <c r="Q26" s="47"/>
      <c r="R26" s="62"/>
      <c r="S26" s="44">
        <f t="shared" si="0"/>
        <v>0</v>
      </c>
      <c r="T26" s="24">
        <f t="shared" si="1"/>
        <v>0</v>
      </c>
      <c r="U26" s="104">
        <f t="shared" si="7"/>
        <v>0</v>
      </c>
      <c r="V26" s="104">
        <f t="shared" si="7"/>
        <v>0</v>
      </c>
    </row>
    <row r="27" spans="1:22" x14ac:dyDescent="0.25">
      <c r="A27" s="5">
        <v>23</v>
      </c>
      <c r="B27" s="73"/>
      <c r="C27" s="71"/>
      <c r="D27" s="71"/>
      <c r="E27" s="71"/>
      <c r="F27" s="126"/>
      <c r="G27" s="71"/>
      <c r="H27" s="72"/>
      <c r="I27" s="73"/>
      <c r="J27" s="74"/>
      <c r="K27" s="75"/>
      <c r="L27" s="43"/>
      <c r="M27" s="76"/>
      <c r="N27" s="77"/>
      <c r="O27" s="78"/>
      <c r="P27" s="55">
        <v>0</v>
      </c>
      <c r="Q27" s="87"/>
      <c r="R27" s="63"/>
      <c r="S27" s="44">
        <f t="shared" si="0"/>
        <v>0</v>
      </c>
      <c r="T27" s="24">
        <f t="shared" si="1"/>
        <v>0</v>
      </c>
      <c r="U27" s="104">
        <f t="shared" si="7"/>
        <v>0</v>
      </c>
      <c r="V27" s="104">
        <f t="shared" si="7"/>
        <v>0</v>
      </c>
    </row>
    <row r="28" spans="1:22" x14ac:dyDescent="0.25">
      <c r="A28" s="5">
        <v>24</v>
      </c>
      <c r="B28" s="30"/>
      <c r="C28" s="25"/>
      <c r="D28" s="25"/>
      <c r="E28" s="25"/>
      <c r="F28" s="122"/>
      <c r="G28" s="25"/>
      <c r="H28" s="26"/>
      <c r="I28" s="30"/>
      <c r="J28" s="27"/>
      <c r="K28" s="28"/>
      <c r="L28" s="43"/>
      <c r="M28" s="42"/>
      <c r="N28" s="39"/>
      <c r="O28" s="40"/>
      <c r="P28" s="103">
        <v>0</v>
      </c>
      <c r="Q28" s="68"/>
      <c r="R28" s="62"/>
      <c r="S28" s="44">
        <f t="shared" si="0"/>
        <v>0</v>
      </c>
      <c r="T28" s="24">
        <f t="shared" si="1"/>
        <v>0</v>
      </c>
      <c r="U28" s="104">
        <f t="shared" si="7"/>
        <v>0</v>
      </c>
      <c r="V28" s="104">
        <f t="shared" si="7"/>
        <v>0</v>
      </c>
    </row>
    <row r="29" spans="1:22" x14ac:dyDescent="0.25">
      <c r="A29" s="5">
        <v>25</v>
      </c>
      <c r="B29" s="81"/>
      <c r="C29" s="79"/>
      <c r="D29" s="71"/>
      <c r="E29" s="79"/>
      <c r="F29" s="127"/>
      <c r="G29" s="79"/>
      <c r="H29" s="80"/>
      <c r="I29" s="81"/>
      <c r="J29" s="82"/>
      <c r="K29" s="75"/>
      <c r="L29" s="43"/>
      <c r="M29" s="76"/>
      <c r="N29" s="77"/>
      <c r="O29" s="78"/>
      <c r="P29" s="55">
        <v>0</v>
      </c>
      <c r="Q29" s="88"/>
      <c r="R29" s="63"/>
      <c r="S29" s="44">
        <f t="shared" si="0"/>
        <v>0</v>
      </c>
      <c r="T29" s="24">
        <f t="shared" si="1"/>
        <v>0</v>
      </c>
      <c r="U29" s="104">
        <f t="shared" si="7"/>
        <v>0</v>
      </c>
      <c r="V29" s="104">
        <f t="shared" si="7"/>
        <v>0</v>
      </c>
    </row>
    <row r="30" spans="1:22" x14ac:dyDescent="0.25">
      <c r="A30" s="5">
        <v>26</v>
      </c>
      <c r="B30" s="30"/>
      <c r="C30" s="25"/>
      <c r="D30" s="25"/>
      <c r="E30" s="25"/>
      <c r="F30" s="122"/>
      <c r="G30" s="25"/>
      <c r="H30" s="26"/>
      <c r="I30" s="30"/>
      <c r="J30" s="27"/>
      <c r="K30" s="28"/>
      <c r="L30" s="43"/>
      <c r="M30" s="42"/>
      <c r="N30" s="39"/>
      <c r="O30" s="40"/>
      <c r="P30" s="103">
        <v>0</v>
      </c>
      <c r="Q30" s="111"/>
      <c r="R30" s="62"/>
      <c r="S30" s="44">
        <f t="shared" si="0"/>
        <v>0</v>
      </c>
      <c r="T30" s="24">
        <f t="shared" si="1"/>
        <v>0</v>
      </c>
      <c r="U30" s="104">
        <f t="shared" si="7"/>
        <v>0</v>
      </c>
      <c r="V30" s="104">
        <f t="shared" si="7"/>
        <v>0</v>
      </c>
    </row>
    <row r="31" spans="1:22" x14ac:dyDescent="0.25">
      <c r="A31" s="5">
        <v>27</v>
      </c>
      <c r="B31" s="73"/>
      <c r="C31" s="71"/>
      <c r="D31" s="71"/>
      <c r="E31" s="71"/>
      <c r="F31" s="126"/>
      <c r="G31" s="71"/>
      <c r="H31" s="72"/>
      <c r="I31" s="73"/>
      <c r="J31" s="74"/>
      <c r="K31" s="75"/>
      <c r="L31" s="43"/>
      <c r="M31" s="76"/>
      <c r="N31" s="77"/>
      <c r="O31" s="78"/>
      <c r="P31" s="55">
        <v>0</v>
      </c>
      <c r="Q31" s="88"/>
      <c r="R31" s="63"/>
      <c r="S31" s="44">
        <f t="shared" si="0"/>
        <v>0</v>
      </c>
      <c r="T31" s="24">
        <f t="shared" si="1"/>
        <v>0</v>
      </c>
      <c r="U31" s="104">
        <f t="shared" si="7"/>
        <v>0</v>
      </c>
      <c r="V31" s="104">
        <f t="shared" si="7"/>
        <v>0</v>
      </c>
    </row>
    <row r="32" spans="1:22" x14ac:dyDescent="0.25">
      <c r="A32" s="5">
        <v>28</v>
      </c>
      <c r="B32" s="30"/>
      <c r="C32" s="25"/>
      <c r="D32" s="25"/>
      <c r="E32" s="25"/>
      <c r="F32" s="122"/>
      <c r="G32" s="25"/>
      <c r="H32" s="26"/>
      <c r="I32" s="30"/>
      <c r="J32" s="27"/>
      <c r="K32" s="28"/>
      <c r="L32" s="9"/>
      <c r="M32" s="42"/>
      <c r="N32" s="39"/>
      <c r="O32" s="40"/>
      <c r="P32" s="103">
        <v>0</v>
      </c>
      <c r="Q32" s="111"/>
      <c r="R32" s="69"/>
      <c r="S32" s="44">
        <f t="shared" si="0"/>
        <v>0</v>
      </c>
      <c r="T32" s="24">
        <f t="shared" si="1"/>
        <v>0</v>
      </c>
      <c r="U32" s="104">
        <f t="shared" si="7"/>
        <v>0</v>
      </c>
      <c r="V32" s="104">
        <f t="shared" si="7"/>
        <v>0</v>
      </c>
    </row>
    <row r="33" spans="1:22" x14ac:dyDescent="0.25">
      <c r="A33" s="5">
        <v>29</v>
      </c>
      <c r="B33" s="34"/>
      <c r="C33" s="32"/>
      <c r="D33" s="32"/>
      <c r="E33" s="32"/>
      <c r="F33" s="128"/>
      <c r="G33" s="32"/>
      <c r="H33" s="33"/>
      <c r="I33" s="31"/>
      <c r="J33" s="35"/>
      <c r="K33" s="36"/>
      <c r="L33" s="9"/>
      <c r="M33" s="53"/>
      <c r="N33" s="54"/>
      <c r="O33" s="55"/>
      <c r="P33" s="55">
        <v>0</v>
      </c>
      <c r="Q33" s="70"/>
      <c r="R33" s="61"/>
      <c r="S33" s="44">
        <f t="shared" si="0"/>
        <v>0</v>
      </c>
      <c r="T33" s="24">
        <f t="shared" si="1"/>
        <v>0</v>
      </c>
      <c r="U33" s="104">
        <f t="shared" si="7"/>
        <v>0</v>
      </c>
      <c r="V33" s="104">
        <f t="shared" si="7"/>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33">
    <cfRule type="expression" dxfId="2" priority="15">
      <formula>M5&gt;G5</formula>
    </cfRule>
    <cfRule type="expression" priority="16">
      <formula>$M$5&gt;$G$5</formula>
    </cfRule>
  </conditionalFormatting>
  <conditionalFormatting sqref="S8:S12">
    <cfRule type="expression" dxfId="1" priority="11">
      <formula>M8&gt;G8</formula>
    </cfRule>
    <cfRule type="expression" priority="12">
      <formula>$M$5&gt;$G$5</formula>
    </cfRule>
  </conditionalFormatting>
  <conditionalFormatting sqref="S6:S7">
    <cfRule type="expression" dxfId="0" priority="1">
      <formula>M6&gt;G6</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4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5" ma:contentTypeDescription="Create a new document." ma:contentTypeScope="" ma:versionID="0d0464984126dc7c9b5c088755c4fc46">
  <xsd:schema xmlns:xsd="http://www.w3.org/2001/XMLSchema" xmlns:xs="http://www.w3.org/2001/XMLSchema" xmlns:p="http://schemas.microsoft.com/office/2006/metadata/properties" xmlns:ns1="http://schemas.microsoft.com/sharepoint/v3" xmlns:ns3="7d544bdc-a7fa-4516-973e-3ad2926cbdd1" xmlns:ns4="3ba6529a-30c2-491d-bd2f-ab5af98b37fc" targetNamespace="http://schemas.microsoft.com/office/2006/metadata/properties" ma:root="true" ma:fieldsID="3202edd605c94a1a1189456bc92ef888" ns1:_="" ns3:_="" ns4:_="">
    <xsd:import namespace="http://schemas.microsoft.com/sharepoint/v3"/>
    <xsd:import namespace="7d544bdc-a7fa-4516-973e-3ad2926cbdd1"/>
    <xsd:import namespace="3ba6529a-30c2-491d-bd2f-ab5af98b37fc"/>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ba6529a-30c2-491d-bd2f-ab5af98b37f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0223C1-EFE3-460F-B6FE-17E3E54C15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3ba6529a-30c2-491d-bd2f-ab5af98b3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8276AD2-F192-42F8-AF0F-D17AF1DBEFD1}">
  <ds:schemaRefs>
    <ds:schemaRef ds:uri="http://schemas.microsoft.com/sharepoint/v3"/>
    <ds:schemaRef ds:uri="3ba6529a-30c2-491d-bd2f-ab5af98b37fc"/>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d544bdc-a7fa-4516-973e-3ad2926cbdd1"/>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E2008389-8B07-468D-8770-FA56A98DFF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 Lentz</cp:lastModifiedBy>
  <cp:lastPrinted>2019-03-13T19:29:04Z</cp:lastPrinted>
  <dcterms:created xsi:type="dcterms:W3CDTF">2017-01-24T17:19:42Z</dcterms:created>
  <dcterms:modified xsi:type="dcterms:W3CDTF">2021-04-06T17:50:55Z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