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snetworks.local\dfs\Home\jcuralli\My Documents\STATE OF WASHINGTON\BIDS\"/>
    </mc:Choice>
  </mc:AlternateContent>
  <bookViews>
    <workbookView xWindow="0" yWindow="0" windowWidth="19200" windowHeight="6760"/>
  </bookViews>
  <sheets>
    <sheet name="New" sheetId="4" r:id="rId1"/>
    <sheet name="ESRI_MAPINFO_SHEET" sheetId="5" state="veryHidden" r:id="rId2"/>
  </sheets>
  <definedNames>
    <definedName name="_xlnm._FilterDatabase" localSheetId="0" hidden="1">New!$A$1:$K$5</definedName>
  </definedNames>
  <calcPr calcId="162913"/>
</workbook>
</file>

<file path=xl/calcChain.xml><?xml version="1.0" encoding="utf-8"?>
<calcChain xmlns="http://schemas.openxmlformats.org/spreadsheetml/2006/main">
  <c r="V11" i="4" l="1"/>
  <c r="U11" i="4"/>
  <c r="T11" i="4"/>
  <c r="S11" i="4"/>
  <c r="V10" i="4"/>
  <c r="U10" i="4"/>
  <c r="T10" i="4"/>
  <c r="S10" i="4"/>
  <c r="V7" i="4" l="1"/>
  <c r="U7" i="4"/>
  <c r="T7" i="4"/>
  <c r="S7" i="4"/>
  <c r="V6" i="4"/>
  <c r="U6" i="4"/>
  <c r="T6" i="4"/>
  <c r="S6" i="4"/>
  <c r="V12" i="4" l="1"/>
  <c r="U12" i="4"/>
  <c r="T12" i="4"/>
  <c r="S12"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<sst xmlns="http://schemas.openxmlformats.org/spreadsheetml/2006/main" count="83" uniqueCount="61">
  <si>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</si>
  <si>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</si>
  <si>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</si>
  <si>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</si>
  <si>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</si>
  <si>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</si>
  <si>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</si>
  <si>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</si>
  <si>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</si>
  <si>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</si>
  <si>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</si>
  <si>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</si>
  <si>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</si>
  <si>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</si>
  <si>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</si>
  <si>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</si>
  <si>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</si>
  <si>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</si>
  <si>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</si>
  <si>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</si>
  <si>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</si>
  <si>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</si>
  <si>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</si>
  <si>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</si>
  <si>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</si>
  <si>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</si>
  <si>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</si>
  <si>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</si>
  <si>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</si>
  <si>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</si>
  <si>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</si>
  <si>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DOLC3217 </t>
  </si>
  <si>
    <t>Primary Contact - Terece Bryan - 360-337-4413
Alternet Contact - Danley Franks - 360-337-4413  Dfranks@co.kitsap.wa.us</t>
  </si>
  <si>
    <t>DSHS2052</t>
  </si>
  <si>
    <t>100M</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</si>
  <si>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</si>
  <si>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Primary contact: Liz Knigge                    360-789-9211  kniggel@dshs.wa.gov;        Alternate contact: Toby Treat                509-965-0105 cell: 509.594.8713</t>
  </si>
  <si>
    <t>WSDA2701</t>
  </si>
  <si>
    <t>550 Dock St                                                  Tacoma, WA 98402-4622</t>
  </si>
  <si>
    <t>Sheri Hartman                                        360-902-1999                         slhartman@agr.wa.gov</t>
  </si>
  <si>
    <t>CENCOM</t>
  </si>
  <si>
    <t>N/A</t>
  </si>
  <si>
    <t>Install extended handoff per attached site map (DOLC3217 office layout april 2021.pdf)</t>
  </si>
  <si>
    <t>LAN Room, Suite D-100. Circuit hand-off to be located no further than 10 cable feet from DSHS Router. Please refer to the attached satellite picture/site location for details on circuit location. Please contact the building manager for site survey or bldg walk through, for building information contact LCON. Building attendants are Area Agency on Aging &amp; Long Term Care (AAA). Install extended handoff per attached site map (DSHS2052-Kennewick_ satellite picture_ site location.pdf)</t>
  </si>
  <si>
    <t>Install extended handoff per attached site map (CENCOM office layout 2018.pdf)</t>
  </si>
  <si>
    <t xml:space="preserve">3311 W Clearwater Ave, Suite D-100            Kennewick, WA 99336-2776                                </t>
  </si>
  <si>
    <t xml:space="preserve"> - This is a new request for a new circuit with a diverse path. That means that anyone bidding this service shall have a 100% path and equipment diversity from the current service as described below. Providers bidding this service should be capable of having multiple routes leaving the peninsula area and if they have equipment with auto protection capabilities they must configure with the primary path not being the same as the current connection.
 - This new requested service must not utilize the underwater cross-sound tie between Bremerton and Seatlle Westin.  Upon completion, the vendor must provide an as-built drawing that shows the geographic path of this new service.
</t>
  </si>
  <si>
    <t>This location may also be found under the following address: 11 N Schuster Pkwy, Tacoma, WA. Please refer to the attached satellite view for details on circuit location, reference arrow that indicates "Where the circuit is needed".  Please contact LCON for questions. Install extended handoff per attached site map (WSDA2701 - Site Map.pdf)</t>
  </si>
  <si>
    <t>Evaluation  Model for Solicitation Number N21-RFQ-027</t>
  </si>
  <si>
    <t>Deer Park Auto Licensing
519 S Fir Ave Ste 100
Deer Park, WA 99006</t>
  </si>
  <si>
    <t>911 Center - 911 Carver Street, Bremerton, WA 98312-4300</t>
  </si>
  <si>
    <t>Site Contact - Jeanne Franklin              509-276-5057      JFranklin@vfs.dol.wa.gov</t>
  </si>
  <si>
    <t>PE-LRK3401/DOCLRK1</t>
  </si>
  <si>
    <t>Cedar Creek Corrections Center (CCCC)
12200 Bordeaux Road
Littlerock, WA 98556-0037</t>
  </si>
  <si>
    <t>Mark Mosebach
360-449-7658 / 360-606-0358
memosebach@doc1.wa.gov</t>
  </si>
  <si>
    <t>MDF in Administration Bldg. shown on site map/photo. Install extended handoff per attached site map (DOCLRK1- Aerial photo.pdf)</t>
  </si>
  <si>
    <t>This request is for a redundant / diverse circuit for this site. Existing Primary circuit is provided by StarTouch. Proposed solution must not utilize StarTouch. 
Site has additional access requirements.</t>
  </si>
  <si>
    <t>VE-LRK3401/DOCLRK1</t>
  </si>
  <si>
    <t>This request is for a redundant / diverse circuit for this site. Existing Primary circuit is provided by StarTouch. Proposed solution must not utilize StarTouch. 
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</si>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</sst>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3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F1" zoomScale="70" zoomScaleNormal="70" workbookViewId="0">
      <selection activeCell="S8" sqref="S8"/>
    </sheetView>
  </sheetViews>
  <sheetFormatPr defaultColWidth="8.90625" defaultRowHeight="15.5" x14ac:dyDescent="0.35"/>
  <cols>
    <col min="1" max="1" width="4.453125" style="1" bestFit="1" customWidth="1"/>
    <col min="2" max="2" width="36.6328125" style="1" customWidth="1"/>
    <col min="3" max="3" width="35.08984375" style="120" customWidth="1"/>
    <col min="4" max="4" width="38.08984375" style="120" customWidth="1"/>
    <col min="5" max="5" width="42.453125" style="120" customWidth="1"/>
    <col min="6" max="6" width="10.089843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08984375" style="3" customWidth="1"/>
    <col min="17" max="17" width="13" style="107" customWidth="1"/>
    <col min="18" max="18" width="13" style="108" customWidth="1"/>
    <col min="19" max="19" width="9.453125" style="29" customWidth="1"/>
    <col min="20" max="20" width="11.90625" style="29" customWidth="1"/>
    <col min="21" max="21" width="9.453125" style="1" customWidth="1"/>
    <col min="22" max="16384" width="8.90625" style="1"/>
  </cols>
  <sheetData>
    <row r="1" spans="1:22" ht="16" thickBot="1" x14ac:dyDescent="0.4">
      <c r="A1" s="125" t="s">
        <v>48</v>
      </c>
      <c r="B1" s="125"/>
      <c r="C1" s="125"/>
      <c r="D1" s="125"/>
      <c r="E1" s="125"/>
      <c r="F1" s="125"/>
      <c r="G1" s="125"/>
      <c r="H1" s="125"/>
      <c r="I1" s="125"/>
      <c r="J1" s="125"/>
      <c r="K1" s="125"/>
      <c r="Q1" s="103"/>
      <c r="R1" s="104"/>
      <c r="S1" s="4"/>
      <c r="T1" s="4"/>
    </row>
    <row r="2" spans="1:22" ht="25.25" customHeight="1" thickBot="1" x14ac:dyDescent="0.4">
      <c r="A2" s="5"/>
      <c r="B2" s="6" t="s">
        <v>0</v>
      </c>
      <c r="C2" s="117"/>
      <c r="D2" s="117"/>
      <c r="E2" s="117"/>
      <c r="F2" s="7"/>
      <c r="G2" s="7"/>
      <c r="H2" s="7"/>
      <c r="I2" s="7"/>
      <c r="J2" s="7"/>
      <c r="K2" s="8"/>
      <c r="L2" s="9"/>
      <c r="M2" s="126" t="s">
        <v>29</v>
      </c>
      <c r="N2" s="127"/>
      <c r="O2" s="127"/>
      <c r="P2" s="127"/>
      <c r="Q2" s="105"/>
      <c r="R2" s="106"/>
      <c r="S2" s="92"/>
      <c r="T2" s="92"/>
    </row>
    <row r="3" spans="1:22" s="90" customFormat="1" ht="50.4" customHeight="1" thickBot="1" x14ac:dyDescent="0.4">
      <c r="A3" s="10"/>
      <c r="B3" s="11"/>
      <c r="C3" s="118"/>
      <c r="D3" s="118"/>
      <c r="E3" s="118"/>
      <c r="F3" s="12"/>
      <c r="G3" s="12"/>
      <c r="H3" s="12"/>
      <c r="I3" s="132" t="s">
        <v>14</v>
      </c>
      <c r="J3" s="133"/>
      <c r="K3" s="13"/>
      <c r="L3" s="14"/>
      <c r="M3" s="128"/>
      <c r="N3" s="129"/>
      <c r="O3" s="129"/>
      <c r="P3" s="129"/>
      <c r="Q3" s="130" t="s">
        <v>27</v>
      </c>
      <c r="R3" s="131"/>
      <c r="S3" s="134" t="s">
        <v>20</v>
      </c>
      <c r="T3" s="134"/>
      <c r="U3" s="134"/>
      <c r="V3" s="134"/>
    </row>
    <row r="4" spans="1:22" s="90" customFormat="1" ht="78.650000000000006" customHeight="1" thickBot="1" x14ac:dyDescent="0.4">
      <c r="A4" s="10"/>
      <c r="B4" s="17" t="s">
        <v>2</v>
      </c>
      <c r="C4" s="119" t="s">
        <v>10</v>
      </c>
      <c r="D4" s="119" t="s">
        <v>1</v>
      </c>
      <c r="E4" s="119"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35">
      <c r="A5" s="5">
        <v>1</v>
      </c>
      <c r="B5" s="109" t="s">
        <v>5</v>
      </c>
      <c r="C5" s="48" t="s">
        <v>6</v>
      </c>
      <c r="D5" s="48" t="s">
        <v>7</v>
      </c>
      <c r="E5" s="122" t="s">
        <v>30</v>
      </c>
      <c r="F5" s="111" t="s">
        <v>8</v>
      </c>
      <c r="G5" s="48">
        <v>120</v>
      </c>
      <c r="H5" s="49" t="s">
        <v>9</v>
      </c>
      <c r="I5" s="50">
        <v>10</v>
      </c>
      <c r="J5" s="51">
        <v>90</v>
      </c>
      <c r="K5" s="52" t="s">
        <v>12</v>
      </c>
      <c r="L5" s="9"/>
      <c r="M5" s="56">
        <v>20</v>
      </c>
      <c r="N5" s="57" t="s">
        <v>11</v>
      </c>
      <c r="O5" s="58">
        <v>500</v>
      </c>
      <c r="P5" s="58">
        <v>1000</v>
      </c>
      <c r="Q5" s="59">
        <v>1000</v>
      </c>
      <c r="R5" s="60">
        <v>1800</v>
      </c>
      <c r="S5" s="102">
        <f t="shared" ref="S5:S33" si="0">IF(ISBLANK(M5),G5,M5)</f>
        <v>20</v>
      </c>
      <c r="T5" s="23">
        <f t="shared" ref="T5:T33" si="1">24*O5+P5</f>
        <v>13000</v>
      </c>
      <c r="U5" s="22">
        <f t="shared" ref="U5:V22" si="2">I5</f>
        <v>10</v>
      </c>
      <c r="V5" s="22">
        <f t="shared" si="2"/>
        <v>90</v>
      </c>
    </row>
    <row r="6" spans="1:22" ht="46.5" x14ac:dyDescent="0.35">
      <c r="A6" s="5">
        <v>2</v>
      </c>
      <c r="B6" s="110" t="s">
        <v>31</v>
      </c>
      <c r="C6" s="89" t="s">
        <v>49</v>
      </c>
      <c r="D6" s="89" t="s">
        <v>51</v>
      </c>
      <c r="E6" s="89" t="s">
        <v>42</v>
      </c>
      <c r="F6" s="112" t="s">
        <v>8</v>
      </c>
      <c r="G6" s="25">
        <v>150</v>
      </c>
      <c r="H6" s="26" t="s">
        <v>9</v>
      </c>
      <c r="I6" s="30">
        <v>5</v>
      </c>
      <c r="J6" s="27">
        <v>95</v>
      </c>
      <c r="K6" s="28"/>
      <c r="L6" s="9"/>
      <c r="M6" s="42" t="s">
        <v>59</v>
      </c>
      <c r="N6" s="39"/>
      <c r="O6" s="40"/>
      <c r="P6" s="93">
        <v>0</v>
      </c>
      <c r="Q6" s="121"/>
      <c r="R6" s="62"/>
      <c r="S6" s="44" t="str">
        <f t="shared" si="0"/>
        <v>No Bid</v>
      </c>
      <c r="T6" s="24">
        <f t="shared" si="1"/>
        <v>0</v>
      </c>
      <c r="U6" s="94">
        <f t="shared" si="2"/>
        <v>5</v>
      </c>
      <c r="V6" s="94">
        <f t="shared" si="2"/>
        <v>95</v>
      </c>
    </row>
    <row r="7" spans="1:22" ht="232.5" x14ac:dyDescent="0.35">
      <c r="A7" s="5">
        <v>3</v>
      </c>
      <c r="B7" s="98" t="s">
        <v>40</v>
      </c>
      <c r="C7" s="96" t="s">
        <v>50</v>
      </c>
      <c r="D7" s="96" t="s">
        <v>32</v>
      </c>
      <c r="E7" s="96" t="s">
        <v>44</v>
      </c>
      <c r="F7" s="113" t="s">
        <v>8</v>
      </c>
      <c r="G7" s="96">
        <v>150</v>
      </c>
      <c r="H7" s="97" t="s">
        <v>9</v>
      </c>
      <c r="I7" s="98">
        <v>5</v>
      </c>
      <c r="J7" s="99">
        <v>95</v>
      </c>
      <c r="K7" s="100" t="s">
        <v>46</v>
      </c>
      <c r="L7" s="9"/>
      <c r="M7" s="53" t="s">
        <v>59</v>
      </c>
      <c r="N7" s="54"/>
      <c r="O7" s="55"/>
      <c r="P7" s="55">
        <v>0</v>
      </c>
      <c r="Q7" s="64"/>
      <c r="R7" s="61"/>
      <c r="S7" s="45" t="str">
        <f t="shared" si="0"/>
        <v>No Bid</v>
      </c>
      <c r="T7" s="24">
        <f t="shared" si="1"/>
        <v>0</v>
      </c>
      <c r="U7" s="94">
        <f t="shared" si="2"/>
        <v>5</v>
      </c>
      <c r="V7" s="94">
        <f t="shared" si="2"/>
        <v>95</v>
      </c>
    </row>
    <row r="8" spans="1:22" ht="186" x14ac:dyDescent="0.35">
      <c r="A8" s="5">
        <v>4</v>
      </c>
      <c r="B8" s="30" t="s">
        <v>33</v>
      </c>
      <c r="C8" s="89" t="s">
        <v>45</v>
      </c>
      <c r="D8" s="89" t="s">
        <v>36</v>
      </c>
      <c r="E8" s="89" t="s">
        <v>43</v>
      </c>
      <c r="F8" s="112" t="s">
        <v>8</v>
      </c>
      <c r="G8" s="25">
        <v>150</v>
      </c>
      <c r="H8" s="26" t="s">
        <v>34</v>
      </c>
      <c r="I8" s="30">
        <v>5</v>
      </c>
      <c r="J8" s="27">
        <v>95</v>
      </c>
      <c r="K8" s="28" t="s">
        <v>35</v>
      </c>
      <c r="L8" s="9"/>
      <c r="M8" s="42">
        <v>120</v>
      </c>
      <c r="N8" s="39" t="s">
        <v>11</v>
      </c>
      <c r="O8" s="40">
        <v>525</v>
      </c>
      <c r="P8" s="93">
        <v>0</v>
      </c>
      <c r="Q8" s="123" t="s">
        <v>41</v>
      </c>
      <c r="R8" s="62">
        <v>999</v>
      </c>
      <c r="S8" s="44">
        <f t="shared" ref="S8:S12" si="3">IF(ISBLANK(M8),G8,M8)</f>
        <v>120</v>
      </c>
      <c r="T8" s="24">
        <f t="shared" ref="T8:T12" si="4">24*O8+P8</f>
        <v>12600</v>
      </c>
      <c r="U8" s="94">
        <f t="shared" ref="U8:V12" si="5">I8</f>
        <v>5</v>
      </c>
      <c r="V8" s="94">
        <f t="shared" ref="V8:V12" si="6">J8</f>
        <v>95</v>
      </c>
    </row>
    <row r="9" spans="1:22" ht="124" x14ac:dyDescent="0.35">
      <c r="A9" s="5">
        <v>5</v>
      </c>
      <c r="B9" s="98" t="s">
        <v>37</v>
      </c>
      <c r="C9" s="95" t="s">
        <v>38</v>
      </c>
      <c r="D9" s="95" t="s">
        <v>39</v>
      </c>
      <c r="E9" s="95" t="s">
        <v>47</v>
      </c>
      <c r="F9" s="113" t="s">
        <v>8</v>
      </c>
      <c r="G9" s="96">
        <v>150</v>
      </c>
      <c r="H9" s="97" t="s">
        <v>9</v>
      </c>
      <c r="I9" s="98">
        <v>5</v>
      </c>
      <c r="J9" s="99">
        <v>95</v>
      </c>
      <c r="K9" s="100"/>
      <c r="L9" s="9"/>
      <c r="M9" s="76" t="s">
        <v>60</v>
      </c>
      <c r="N9" s="77"/>
      <c r="O9" s="78"/>
      <c r="P9" s="55">
        <v>0</v>
      </c>
      <c r="Q9" s="64"/>
      <c r="R9" s="65"/>
      <c r="S9" s="44" t="str">
        <f t="shared" si="3"/>
        <v>No bid</v>
      </c>
      <c r="T9" s="24">
        <f t="shared" si="4"/>
        <v>0</v>
      </c>
      <c r="U9" s="94">
        <f t="shared" si="5"/>
        <v>5</v>
      </c>
      <c r="V9" s="94">
        <f t="shared" si="6"/>
        <v>95</v>
      </c>
    </row>
    <row r="10" spans="1:22" ht="77.5" x14ac:dyDescent="0.35">
      <c r="A10" s="5">
        <v>6</v>
      </c>
      <c r="B10" s="110" t="s">
        <v>52</v>
      </c>
      <c r="C10" s="89" t="s">
        <v>53</v>
      </c>
      <c r="D10" s="89" t="s">
        <v>54</v>
      </c>
      <c r="E10" s="89" t="s">
        <v>55</v>
      </c>
      <c r="F10" s="112" t="s">
        <v>8</v>
      </c>
      <c r="G10" s="25">
        <v>365</v>
      </c>
      <c r="H10" s="26" t="s">
        <v>34</v>
      </c>
      <c r="I10" s="30">
        <v>5</v>
      </c>
      <c r="J10" s="27">
        <v>95</v>
      </c>
      <c r="K10" s="28" t="s">
        <v>56</v>
      </c>
      <c r="L10" s="9"/>
      <c r="M10" s="42" t="s">
        <v>59</v>
      </c>
      <c r="N10" s="39"/>
      <c r="O10" s="40"/>
      <c r="P10" s="93">
        <v>0</v>
      </c>
      <c r="Q10" s="123" t="s">
        <v>41</v>
      </c>
      <c r="R10" s="62"/>
      <c r="S10" s="44" t="str">
        <f t="shared" si="3"/>
        <v>No Bid</v>
      </c>
      <c r="T10" s="24">
        <f t="shared" si="4"/>
        <v>0</v>
      </c>
      <c r="U10" s="94">
        <f t="shared" si="5"/>
        <v>5</v>
      </c>
      <c r="V10" s="94">
        <f t="shared" si="5"/>
        <v>95</v>
      </c>
    </row>
    <row r="11" spans="1:22" ht="294.5" x14ac:dyDescent="0.35">
      <c r="A11" s="5">
        <v>7</v>
      </c>
      <c r="B11" s="98" t="s">
        <v>57</v>
      </c>
      <c r="C11" s="96" t="s">
        <v>53</v>
      </c>
      <c r="D11" s="96" t="s">
        <v>54</v>
      </c>
      <c r="E11" s="96" t="s">
        <v>55</v>
      </c>
      <c r="F11" s="113" t="s">
        <v>8</v>
      </c>
      <c r="G11" s="96">
        <v>365</v>
      </c>
      <c r="H11" s="97" t="s">
        <v>34</v>
      </c>
      <c r="I11" s="98">
        <v>5</v>
      </c>
      <c r="J11" s="99">
        <v>95</v>
      </c>
      <c r="K11" s="100" t="s">
        <v>58</v>
      </c>
      <c r="L11" s="9"/>
      <c r="M11" s="53" t="s">
        <v>59</v>
      </c>
      <c r="N11" s="54"/>
      <c r="O11" s="55"/>
      <c r="P11" s="55">
        <v>0</v>
      </c>
      <c r="Q11" s="124" t="s">
        <v>41</v>
      </c>
      <c r="R11" s="61"/>
      <c r="S11" s="45" t="str">
        <f t="shared" si="3"/>
        <v>No Bid</v>
      </c>
      <c r="T11" s="24">
        <f t="shared" si="4"/>
        <v>0</v>
      </c>
      <c r="U11" s="94">
        <f t="shared" si="5"/>
        <v>5</v>
      </c>
      <c r="V11" s="94">
        <f t="shared" si="5"/>
        <v>95</v>
      </c>
    </row>
    <row r="12" spans="1:22" x14ac:dyDescent="0.35">
      <c r="A12" s="5">
        <v>8</v>
      </c>
      <c r="B12" s="30"/>
      <c r="C12" s="25"/>
      <c r="D12" s="25"/>
      <c r="E12" s="25"/>
      <c r="F12" s="112"/>
      <c r="G12" s="25"/>
      <c r="H12" s="26"/>
      <c r="I12" s="30"/>
      <c r="J12" s="27"/>
      <c r="K12" s="28"/>
      <c r="L12" s="9"/>
      <c r="M12" s="42"/>
      <c r="N12" s="39"/>
      <c r="O12" s="40"/>
      <c r="P12" s="93">
        <v>0</v>
      </c>
      <c r="Q12" s="47"/>
      <c r="R12" s="62"/>
      <c r="S12" s="44">
        <f t="shared" si="3"/>
        <v>0</v>
      </c>
      <c r="T12" s="24">
        <f t="shared" si="4"/>
        <v>0</v>
      </c>
      <c r="U12" s="94">
        <f t="shared" si="5"/>
        <v>0</v>
      </c>
      <c r="V12" s="94">
        <f t="shared" si="6"/>
        <v>0</v>
      </c>
    </row>
    <row r="13" spans="1:22" x14ac:dyDescent="0.35">
      <c r="A13" s="5">
        <v>9</v>
      </c>
      <c r="B13" s="73"/>
      <c r="C13" s="71"/>
      <c r="D13" s="71"/>
      <c r="E13" s="71"/>
      <c r="F13" s="114"/>
      <c r="G13" s="71"/>
      <c r="H13" s="72"/>
      <c r="I13" s="73"/>
      <c r="J13" s="74"/>
      <c r="K13" s="75"/>
      <c r="L13" s="9"/>
      <c r="M13" s="76"/>
      <c r="N13" s="77"/>
      <c r="O13" s="78"/>
      <c r="P13" s="55">
        <v>0</v>
      </c>
      <c r="Q13" s="46"/>
      <c r="R13" s="63"/>
      <c r="S13" s="44">
        <f t="shared" si="0"/>
        <v>0</v>
      </c>
      <c r="T13" s="24">
        <f t="shared" si="1"/>
        <v>0</v>
      </c>
      <c r="U13" s="94">
        <f t="shared" si="2"/>
        <v>0</v>
      </c>
      <c r="V13" s="94">
        <f t="shared" si="2"/>
        <v>0</v>
      </c>
    </row>
    <row r="14" spans="1:22" x14ac:dyDescent="0.35">
      <c r="A14" s="5">
        <v>10</v>
      </c>
      <c r="B14" s="30"/>
      <c r="C14" s="25"/>
      <c r="D14" s="25"/>
      <c r="E14" s="25"/>
      <c r="F14" s="112"/>
      <c r="G14" s="25"/>
      <c r="H14" s="26"/>
      <c r="I14" s="30"/>
      <c r="J14" s="27"/>
      <c r="K14" s="28"/>
      <c r="L14" s="9"/>
      <c r="M14" s="42"/>
      <c r="N14" s="39"/>
      <c r="O14" s="40"/>
      <c r="P14" s="93">
        <v>0</v>
      </c>
      <c r="Q14" s="47"/>
      <c r="R14" s="62"/>
      <c r="S14" s="44">
        <f t="shared" si="0"/>
        <v>0</v>
      </c>
      <c r="T14" s="24">
        <f t="shared" si="1"/>
        <v>0</v>
      </c>
      <c r="U14" s="94">
        <f t="shared" si="2"/>
        <v>0</v>
      </c>
      <c r="V14" s="94">
        <f t="shared" si="2"/>
        <v>0</v>
      </c>
    </row>
    <row r="15" spans="1:22" x14ac:dyDescent="0.35">
      <c r="A15" s="5">
        <v>11</v>
      </c>
      <c r="B15" s="81"/>
      <c r="C15" s="79"/>
      <c r="D15" s="71"/>
      <c r="E15" s="79"/>
      <c r="F15" s="115"/>
      <c r="G15" s="79"/>
      <c r="H15" s="80"/>
      <c r="I15" s="81"/>
      <c r="J15" s="82"/>
      <c r="K15" s="75"/>
      <c r="L15" s="9"/>
      <c r="M15" s="76"/>
      <c r="N15" s="77"/>
      <c r="O15" s="78"/>
      <c r="P15" s="55">
        <v>0</v>
      </c>
      <c r="Q15" s="64"/>
      <c r="R15" s="65"/>
      <c r="S15" s="44">
        <f t="shared" si="0"/>
        <v>0</v>
      </c>
      <c r="T15" s="24">
        <f t="shared" si="1"/>
        <v>0</v>
      </c>
      <c r="U15" s="94">
        <f t="shared" si="2"/>
        <v>0</v>
      </c>
      <c r="V15" s="94">
        <f t="shared" si="2"/>
        <v>0</v>
      </c>
    </row>
    <row r="16" spans="1:22" x14ac:dyDescent="0.35">
      <c r="A16" s="5">
        <v>12</v>
      </c>
      <c r="B16" s="30"/>
      <c r="C16" s="25"/>
      <c r="D16" s="25"/>
      <c r="E16" s="25"/>
      <c r="F16" s="112"/>
      <c r="G16" s="25"/>
      <c r="H16" s="26"/>
      <c r="I16" s="30"/>
      <c r="J16" s="27"/>
      <c r="K16" s="28"/>
      <c r="L16" s="9"/>
      <c r="M16" s="42"/>
      <c r="N16" s="39"/>
      <c r="O16" s="40"/>
      <c r="P16" s="93">
        <v>0</v>
      </c>
      <c r="Q16" s="47"/>
      <c r="R16" s="62"/>
      <c r="S16" s="44">
        <f t="shared" si="0"/>
        <v>0</v>
      </c>
      <c r="T16" s="24">
        <f t="shared" si="1"/>
        <v>0</v>
      </c>
      <c r="U16" s="94">
        <f t="shared" si="2"/>
        <v>0</v>
      </c>
      <c r="V16" s="94">
        <f t="shared" si="2"/>
        <v>0</v>
      </c>
    </row>
    <row r="17" spans="1:22" x14ac:dyDescent="0.35">
      <c r="A17" s="5">
        <v>13</v>
      </c>
      <c r="B17" s="81"/>
      <c r="C17" s="71"/>
      <c r="D17" s="71"/>
      <c r="E17" s="71"/>
      <c r="F17" s="114"/>
      <c r="G17" s="71"/>
      <c r="H17" s="72"/>
      <c r="I17" s="73"/>
      <c r="J17" s="74"/>
      <c r="K17" s="75"/>
      <c r="L17" s="9"/>
      <c r="M17" s="76"/>
      <c r="N17" s="77"/>
      <c r="O17" s="78"/>
      <c r="P17" s="55">
        <v>0</v>
      </c>
      <c r="Q17" s="46"/>
      <c r="R17" s="65"/>
      <c r="S17" s="44">
        <f t="shared" si="0"/>
        <v>0</v>
      </c>
      <c r="T17" s="24">
        <f t="shared" si="1"/>
        <v>0</v>
      </c>
      <c r="U17" s="94">
        <f t="shared" si="2"/>
        <v>0</v>
      </c>
      <c r="V17" s="94">
        <f t="shared" si="2"/>
        <v>0</v>
      </c>
    </row>
    <row r="18" spans="1:22" x14ac:dyDescent="0.35">
      <c r="A18" s="5">
        <v>14</v>
      </c>
      <c r="B18" s="30"/>
      <c r="C18" s="25"/>
      <c r="D18" s="25"/>
      <c r="E18" s="25"/>
      <c r="F18" s="112"/>
      <c r="G18" s="25"/>
      <c r="H18" s="26"/>
      <c r="I18" s="30"/>
      <c r="J18" s="27"/>
      <c r="K18" s="28"/>
      <c r="L18" s="9"/>
      <c r="M18" s="42"/>
      <c r="N18" s="39"/>
      <c r="O18" s="40"/>
      <c r="P18" s="93">
        <v>0</v>
      </c>
      <c r="Q18" s="47"/>
      <c r="R18" s="62"/>
      <c r="S18" s="44">
        <f t="shared" si="0"/>
        <v>0</v>
      </c>
      <c r="T18" s="24">
        <f t="shared" si="1"/>
        <v>0</v>
      </c>
      <c r="U18" s="94">
        <f t="shared" si="2"/>
        <v>0</v>
      </c>
      <c r="V18" s="94">
        <f t="shared" si="2"/>
        <v>0</v>
      </c>
    </row>
    <row r="19" spans="1:22" x14ac:dyDescent="0.35">
      <c r="A19" s="5">
        <v>15</v>
      </c>
      <c r="B19" s="73"/>
      <c r="C19" s="71"/>
      <c r="D19" s="71"/>
      <c r="E19" s="71"/>
      <c r="F19" s="114"/>
      <c r="G19" s="71"/>
      <c r="H19" s="72"/>
      <c r="I19" s="73"/>
      <c r="J19" s="74"/>
      <c r="K19" s="75"/>
      <c r="L19" s="9"/>
      <c r="M19" s="76"/>
      <c r="N19" s="77"/>
      <c r="O19" s="78"/>
      <c r="P19" s="55">
        <v>0</v>
      </c>
      <c r="Q19" s="46"/>
      <c r="R19" s="63"/>
      <c r="S19" s="44">
        <f t="shared" si="0"/>
        <v>0</v>
      </c>
      <c r="T19" s="24">
        <f t="shared" si="1"/>
        <v>0</v>
      </c>
      <c r="U19" s="94">
        <f t="shared" si="2"/>
        <v>0</v>
      </c>
      <c r="V19" s="94">
        <f t="shared" si="2"/>
        <v>0</v>
      </c>
    </row>
    <row r="20" spans="1:22" x14ac:dyDescent="0.35">
      <c r="A20" s="5">
        <v>16</v>
      </c>
      <c r="B20" s="30"/>
      <c r="C20" s="25"/>
      <c r="D20" s="25"/>
      <c r="E20" s="25"/>
      <c r="F20" s="112"/>
      <c r="G20" s="25"/>
      <c r="H20" s="26"/>
      <c r="I20" s="30"/>
      <c r="J20" s="27"/>
      <c r="K20" s="28"/>
      <c r="L20" s="9"/>
      <c r="M20" s="42"/>
      <c r="N20" s="39"/>
      <c r="O20" s="40"/>
      <c r="P20" s="93">
        <v>0</v>
      </c>
      <c r="Q20" s="83"/>
      <c r="R20" s="84"/>
      <c r="S20" s="44">
        <f t="shared" si="0"/>
        <v>0</v>
      </c>
      <c r="T20" s="24">
        <f t="shared" si="1"/>
        <v>0</v>
      </c>
      <c r="U20" s="94">
        <f t="shared" si="2"/>
        <v>0</v>
      </c>
      <c r="V20" s="94">
        <f t="shared" si="2"/>
        <v>0</v>
      </c>
    </row>
    <row r="21" spans="1:22" x14ac:dyDescent="0.35">
      <c r="A21" s="5">
        <v>17</v>
      </c>
      <c r="B21" s="34"/>
      <c r="C21" s="32"/>
      <c r="D21" s="32"/>
      <c r="E21" s="32"/>
      <c r="F21" s="116"/>
      <c r="G21" s="32"/>
      <c r="H21" s="33"/>
      <c r="I21" s="34"/>
      <c r="J21" s="35"/>
      <c r="K21" s="36"/>
      <c r="L21" s="9"/>
      <c r="M21" s="76"/>
      <c r="N21" s="77"/>
      <c r="O21" s="78"/>
      <c r="P21" s="55">
        <v>0</v>
      </c>
      <c r="Q21" s="66"/>
      <c r="R21" s="85"/>
      <c r="S21" s="44">
        <f t="shared" si="0"/>
        <v>0</v>
      </c>
      <c r="T21" s="24">
        <f t="shared" si="1"/>
        <v>0</v>
      </c>
      <c r="U21" s="94">
        <f t="shared" si="2"/>
        <v>0</v>
      </c>
      <c r="V21" s="94">
        <f t="shared" si="2"/>
        <v>0</v>
      </c>
    </row>
    <row r="22" spans="1:22" x14ac:dyDescent="0.35">
      <c r="A22" s="5">
        <v>18</v>
      </c>
      <c r="B22" s="30"/>
      <c r="C22" s="25"/>
      <c r="D22" s="25"/>
      <c r="E22" s="25"/>
      <c r="F22" s="112"/>
      <c r="G22" s="25"/>
      <c r="H22" s="26"/>
      <c r="I22" s="30"/>
      <c r="J22" s="27"/>
      <c r="K22" s="28"/>
      <c r="L22" s="9"/>
      <c r="M22" s="42"/>
      <c r="N22" s="39"/>
      <c r="O22" s="40"/>
      <c r="P22" s="93">
        <v>0</v>
      </c>
      <c r="Q22" s="67"/>
      <c r="R22" s="86"/>
      <c r="S22" s="44">
        <f t="shared" si="0"/>
        <v>0</v>
      </c>
      <c r="T22" s="24">
        <f t="shared" si="1"/>
        <v>0</v>
      </c>
      <c r="U22" s="94">
        <f t="shared" si="2"/>
        <v>0</v>
      </c>
      <c r="V22" s="94">
        <f t="shared" si="2"/>
        <v>0</v>
      </c>
    </row>
    <row r="23" spans="1:22" x14ac:dyDescent="0.35">
      <c r="A23" s="5">
        <v>19</v>
      </c>
      <c r="B23" s="34"/>
      <c r="C23" s="32"/>
      <c r="D23" s="32"/>
      <c r="E23" s="32"/>
      <c r="F23" s="116"/>
      <c r="G23" s="32"/>
      <c r="H23" s="33"/>
      <c r="I23" s="34"/>
      <c r="J23" s="35"/>
      <c r="K23" s="36"/>
      <c r="L23" s="9"/>
      <c r="M23" s="76"/>
      <c r="N23" s="77"/>
      <c r="O23" s="78"/>
      <c r="P23" s="55">
        <v>0</v>
      </c>
      <c r="Q23" s="46"/>
      <c r="R23" s="63"/>
      <c r="S23" s="44">
        <f t="shared" si="0"/>
        <v>0</v>
      </c>
      <c r="T23" s="24">
        <f t="shared" si="1"/>
        <v>0</v>
      </c>
      <c r="U23" s="94">
        <f t="shared" ref="U23:V33" si="7">I23</f>
        <v>0</v>
      </c>
      <c r="V23" s="94">
        <f t="shared" si="7"/>
        <v>0</v>
      </c>
    </row>
    <row r="24" spans="1:22" x14ac:dyDescent="0.35">
      <c r="A24" s="5">
        <v>20</v>
      </c>
      <c r="B24" s="30"/>
      <c r="C24" s="25"/>
      <c r="D24" s="25"/>
      <c r="E24" s="25"/>
      <c r="F24" s="112"/>
      <c r="G24" s="25"/>
      <c r="H24" s="26"/>
      <c r="I24" s="30"/>
      <c r="J24" s="27"/>
      <c r="K24" s="28"/>
      <c r="L24" s="9"/>
      <c r="M24" s="42"/>
      <c r="N24" s="39"/>
      <c r="O24" s="40"/>
      <c r="P24" s="93">
        <v>0</v>
      </c>
      <c r="Q24" s="47"/>
      <c r="R24" s="41"/>
      <c r="S24" s="45">
        <f t="shared" si="0"/>
        <v>0</v>
      </c>
      <c r="T24" s="24">
        <f t="shared" si="1"/>
        <v>0</v>
      </c>
      <c r="U24" s="94">
        <f t="shared" si="7"/>
        <v>0</v>
      </c>
      <c r="V24" s="94">
        <f t="shared" si="7"/>
        <v>0</v>
      </c>
    </row>
    <row r="25" spans="1:22" x14ac:dyDescent="0.35">
      <c r="A25" s="5">
        <v>21</v>
      </c>
      <c r="B25" s="34"/>
      <c r="C25" s="32"/>
      <c r="D25" s="32"/>
      <c r="E25" s="32"/>
      <c r="F25" s="116"/>
      <c r="G25" s="32"/>
      <c r="H25" s="33"/>
      <c r="I25" s="34"/>
      <c r="J25" s="35"/>
      <c r="K25" s="36"/>
      <c r="L25" s="9"/>
      <c r="M25" s="76"/>
      <c r="N25" s="77"/>
      <c r="O25" s="78"/>
      <c r="P25" s="55">
        <v>0</v>
      </c>
      <c r="Q25" s="46"/>
      <c r="R25" s="63"/>
      <c r="S25" s="44">
        <f t="shared" si="0"/>
        <v>0</v>
      </c>
      <c r="T25" s="24">
        <f t="shared" si="1"/>
        <v>0</v>
      </c>
      <c r="U25" s="94">
        <f t="shared" si="7"/>
        <v>0</v>
      </c>
      <c r="V25" s="94">
        <f t="shared" si="7"/>
        <v>0</v>
      </c>
    </row>
    <row r="26" spans="1:22" x14ac:dyDescent="0.35">
      <c r="A26" s="5">
        <v>22</v>
      </c>
      <c r="B26" s="30"/>
      <c r="C26" s="25"/>
      <c r="D26" s="25"/>
      <c r="E26" s="25"/>
      <c r="F26" s="112"/>
      <c r="G26" s="25"/>
      <c r="H26" s="26"/>
      <c r="I26" s="30"/>
      <c r="J26" s="27"/>
      <c r="K26" s="28"/>
      <c r="L26" s="9"/>
      <c r="M26" s="42"/>
      <c r="N26" s="39"/>
      <c r="O26" s="40"/>
      <c r="P26" s="93">
        <v>0</v>
      </c>
      <c r="Q26" s="47"/>
      <c r="R26" s="62"/>
      <c r="S26" s="44">
        <f t="shared" si="0"/>
        <v>0</v>
      </c>
      <c r="T26" s="24">
        <f t="shared" si="1"/>
        <v>0</v>
      </c>
      <c r="U26" s="94">
        <f t="shared" si="7"/>
        <v>0</v>
      </c>
      <c r="V26" s="94">
        <f t="shared" si="7"/>
        <v>0</v>
      </c>
    </row>
    <row r="27" spans="1:22" x14ac:dyDescent="0.35">
      <c r="A27" s="5">
        <v>23</v>
      </c>
      <c r="B27" s="73"/>
      <c r="C27" s="71"/>
      <c r="D27" s="71"/>
      <c r="E27" s="71"/>
      <c r="F27" s="114"/>
      <c r="G27" s="71"/>
      <c r="H27" s="72"/>
      <c r="I27" s="73"/>
      <c r="J27" s="74"/>
      <c r="K27" s="75"/>
      <c r="L27" s="43"/>
      <c r="M27" s="76"/>
      <c r="N27" s="77"/>
      <c r="O27" s="78"/>
      <c r="P27" s="55">
        <v>0</v>
      </c>
      <c r="Q27" s="87"/>
      <c r="R27" s="63"/>
      <c r="S27" s="44">
        <f t="shared" si="0"/>
        <v>0</v>
      </c>
      <c r="T27" s="24">
        <f t="shared" si="1"/>
        <v>0</v>
      </c>
      <c r="U27" s="94">
        <f t="shared" si="7"/>
        <v>0</v>
      </c>
      <c r="V27" s="94">
        <f t="shared" si="7"/>
        <v>0</v>
      </c>
    </row>
    <row r="28" spans="1:22" x14ac:dyDescent="0.35">
      <c r="A28" s="5">
        <v>24</v>
      </c>
      <c r="B28" s="30"/>
      <c r="C28" s="25"/>
      <c r="D28" s="25"/>
      <c r="E28" s="25"/>
      <c r="F28" s="112"/>
      <c r="G28" s="25"/>
      <c r="H28" s="26"/>
      <c r="I28" s="30"/>
      <c r="J28" s="27"/>
      <c r="K28" s="28"/>
      <c r="L28" s="43"/>
      <c r="M28" s="42"/>
      <c r="N28" s="39"/>
      <c r="O28" s="40"/>
      <c r="P28" s="93">
        <v>0</v>
      </c>
      <c r="Q28" s="68"/>
      <c r="R28" s="62"/>
      <c r="S28" s="44">
        <f t="shared" si="0"/>
        <v>0</v>
      </c>
      <c r="T28" s="24">
        <f t="shared" si="1"/>
        <v>0</v>
      </c>
      <c r="U28" s="94">
        <f t="shared" si="7"/>
        <v>0</v>
      </c>
      <c r="V28" s="94">
        <f t="shared" si="7"/>
        <v>0</v>
      </c>
    </row>
    <row r="29" spans="1:22" x14ac:dyDescent="0.35">
      <c r="A29" s="5">
        <v>25</v>
      </c>
      <c r="B29" s="81"/>
      <c r="C29" s="79"/>
      <c r="D29" s="71"/>
      <c r="E29" s="79"/>
      <c r="F29" s="115"/>
      <c r="G29" s="79"/>
      <c r="H29" s="80"/>
      <c r="I29" s="81"/>
      <c r="J29" s="82"/>
      <c r="K29" s="75"/>
      <c r="L29" s="43"/>
      <c r="M29" s="76"/>
      <c r="N29" s="77"/>
      <c r="O29" s="78"/>
      <c r="P29" s="55">
        <v>0</v>
      </c>
      <c r="Q29" s="88"/>
      <c r="R29" s="63"/>
      <c r="S29" s="44">
        <f t="shared" si="0"/>
        <v>0</v>
      </c>
      <c r="T29" s="24">
        <f t="shared" si="1"/>
        <v>0</v>
      </c>
      <c r="U29" s="94">
        <f t="shared" si="7"/>
        <v>0</v>
      </c>
      <c r="V29" s="94">
        <f t="shared" si="7"/>
        <v>0</v>
      </c>
    </row>
    <row r="30" spans="1:22" x14ac:dyDescent="0.35">
      <c r="A30" s="5">
        <v>26</v>
      </c>
      <c r="B30" s="30"/>
      <c r="C30" s="25"/>
      <c r="D30" s="25"/>
      <c r="E30" s="25"/>
      <c r="F30" s="112"/>
      <c r="G30" s="25"/>
      <c r="H30" s="26"/>
      <c r="I30" s="30"/>
      <c r="J30" s="27"/>
      <c r="K30" s="28"/>
      <c r="L30" s="43"/>
      <c r="M30" s="42"/>
      <c r="N30" s="39"/>
      <c r="O30" s="40"/>
      <c r="P30" s="93">
        <v>0</v>
      </c>
      <c r="Q30" s="101"/>
      <c r="R30" s="62"/>
      <c r="S30" s="44">
        <f t="shared" si="0"/>
        <v>0</v>
      </c>
      <c r="T30" s="24">
        <f t="shared" si="1"/>
        <v>0</v>
      </c>
      <c r="U30" s="94">
        <f t="shared" si="7"/>
        <v>0</v>
      </c>
      <c r="V30" s="94">
        <f t="shared" si="7"/>
        <v>0</v>
      </c>
    </row>
    <row r="31" spans="1:22" x14ac:dyDescent="0.35">
      <c r="A31" s="5">
        <v>27</v>
      </c>
      <c r="B31" s="73"/>
      <c r="C31" s="71"/>
      <c r="D31" s="71"/>
      <c r="E31" s="71"/>
      <c r="F31" s="114"/>
      <c r="G31" s="71"/>
      <c r="H31" s="72"/>
      <c r="I31" s="73"/>
      <c r="J31" s="74"/>
      <c r="K31" s="75"/>
      <c r="L31" s="43"/>
      <c r="M31" s="76"/>
      <c r="N31" s="77"/>
      <c r="O31" s="78"/>
      <c r="P31" s="55">
        <v>0</v>
      </c>
      <c r="Q31" s="88"/>
      <c r="R31" s="63"/>
      <c r="S31" s="44">
        <f t="shared" si="0"/>
        <v>0</v>
      </c>
      <c r="T31" s="24">
        <f t="shared" si="1"/>
        <v>0</v>
      </c>
      <c r="U31" s="94">
        <f t="shared" si="7"/>
        <v>0</v>
      </c>
      <c r="V31" s="94">
        <f t="shared" si="7"/>
        <v>0</v>
      </c>
    </row>
    <row r="32" spans="1:22" x14ac:dyDescent="0.35">
      <c r="A32" s="5">
        <v>28</v>
      </c>
      <c r="B32" s="30"/>
      <c r="C32" s="25"/>
      <c r="D32" s="25"/>
      <c r="E32" s="25"/>
      <c r="F32" s="112"/>
      <c r="G32" s="25"/>
      <c r="H32" s="26"/>
      <c r="I32" s="30"/>
      <c r="J32" s="27"/>
      <c r="K32" s="28"/>
      <c r="L32" s="9"/>
      <c r="M32" s="42"/>
      <c r="N32" s="39"/>
      <c r="O32" s="40"/>
      <c r="P32" s="93">
        <v>0</v>
      </c>
      <c r="Q32" s="101"/>
      <c r="R32" s="69"/>
      <c r="S32" s="44">
        <f t="shared" si="0"/>
        <v>0</v>
      </c>
      <c r="T32" s="24">
        <f t="shared" si="1"/>
        <v>0</v>
      </c>
      <c r="U32" s="94">
        <f t="shared" si="7"/>
        <v>0</v>
      </c>
      <c r="V32" s="94">
        <f t="shared" si="7"/>
        <v>0</v>
      </c>
    </row>
    <row r="33" spans="1:22" x14ac:dyDescent="0.35">
      <c r="A33" s="5">
        <v>29</v>
      </c>
      <c r="B33" s="34"/>
      <c r="C33" s="32"/>
      <c r="D33" s="32"/>
      <c r="E33" s="32"/>
      <c r="F33" s="116"/>
      <c r="G33" s="32"/>
      <c r="H33" s="33"/>
      <c r="I33" s="31"/>
      <c r="J33" s="35"/>
      <c r="K33" s="36"/>
      <c r="L33" s="9"/>
      <c r="M33" s="53"/>
      <c r="N33" s="54"/>
      <c r="O33" s="55"/>
      <c r="P33" s="55">
        <v>0</v>
      </c>
      <c r="Q33" s="70"/>
      <c r="R33" s="61"/>
      <c r="S33" s="44">
        <f t="shared" si="0"/>
        <v>0</v>
      </c>
      <c r="T33" s="24">
        <f t="shared" si="1"/>
        <v>0</v>
      </c>
      <c r="U33" s="94">
        <f t="shared" si="7"/>
        <v>0</v>
      </c>
      <c r="V33" s="94">
        <f t="shared" si="7"/>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S9 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10:S11">
    <cfRule type="expression" dxfId="0" priority="1">
      <formula>M10&gt;G10</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5BCE8D-12BE-49DE-957C-CA8DED0A9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276AD2-F192-42F8-AF0F-D17AF1DBEFD1}">
  <ds:schemaRefs>
    <ds:schemaRef ds:uri="http://schemas.microsoft.com/office/2006/metadata/properties"/>
    <ds:schemaRef ds:uri="http://www.w3.org/XML/1998/namespace"/>
    <ds:schemaRef ds:uri="http://schemas.openxmlformats.org/package/2006/metadata/core-properties"/>
    <ds:schemaRef ds:uri="http://purl.org/dc/terms/"/>
    <ds:schemaRef ds:uri="http://schemas.microsoft.com/sharepoint/v3"/>
    <ds:schemaRef ds:uri="7d544bdc-a7fa-4516-973e-3ad2926cbdd1"/>
    <ds:schemaRef ds:uri="http://schemas.microsoft.com/office/infopath/2007/PartnerControls"/>
    <ds:schemaRef ds:uri="http://schemas.microsoft.com/office/2006/documentManagement/types"/>
    <ds:schemaRef ds:uri="3ba6529a-30c2-491d-bd2f-ab5af98b37fc"/>
    <ds:schemaRef ds:uri="http://purl.org/dc/dcmitype/"/>
    <ds:schemaRef ds:uri="http://purl.org/dc/elements/1.1/"/>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Curalli</cp:lastModifiedBy>
  <cp:lastPrinted>2019-03-13T19:29:04Z</cp:lastPrinted>
  <dcterms:created xsi:type="dcterms:W3CDTF">2017-01-24T17:19:42Z</dcterms:created>
  <dcterms:modified xsi:type="dcterms:W3CDTF">2021-05-20T23:17:06Z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