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675" windowWidth="14835" windowHeight="5580"/>
  </bookViews>
  <sheets>
    <sheet name="Individual Pricing" sheetId="1" r:id="rId1"/>
    <sheet name="Grouped Pricing" sheetId="2" state="hidden" r:id="rId2"/>
    <sheet name="Sheet1" sheetId="3" r:id="rId3"/>
  </sheets>
  <definedNames>
    <definedName name="_xlnm.Print_Area" localSheetId="2">Sheet1!$A$2:$A$9</definedName>
  </definedNames>
  <calcPr calcId="145621"/>
</workbook>
</file>

<file path=xl/calcChain.xml><?xml version="1.0" encoding="utf-8"?>
<calcChain xmlns="http://schemas.openxmlformats.org/spreadsheetml/2006/main">
  <c r="O4" i="1" l="1"/>
  <c r="M4" i="1"/>
  <c r="O16" i="1"/>
  <c r="M16" i="1"/>
  <c r="O15" i="1"/>
  <c r="M15" i="1"/>
  <c r="O14" i="1"/>
  <c r="M14" i="1"/>
  <c r="O12" i="1"/>
  <c r="O13" i="1"/>
  <c r="M12" i="1"/>
  <c r="M13" i="1"/>
  <c r="O11" i="1"/>
  <c r="M11" i="1"/>
  <c r="O9" i="1"/>
  <c r="O10" i="1"/>
  <c r="M10" i="1"/>
</calcChain>
</file>

<file path=xl/sharedStrings.xml><?xml version="1.0" encoding="utf-8"?>
<sst xmlns="http://schemas.openxmlformats.org/spreadsheetml/2006/main" count="401" uniqueCount="115">
  <si>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</si>
  <si>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</si>
  <si>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</si>
  <si>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</si>
  <si>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</si>
  <si>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</si>
  <si>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</si>
  <si>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</si>
  <si>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</si>
  <si>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</si>
  <si>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</si>
  <si>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</si>
  <si>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</si>
  <si>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</si>
  <si>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</si>
  <si>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</si>
  <si>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</si>
  <si>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</si>
  <si>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</si>
  <si>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</si>
  <si>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</si>
  <si>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</si>
  <si>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</si>
  <si>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</si>
  <si>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</si>
  <si>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</si>
  <si>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</si>
  <si>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</si>
  <si>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</si>
  <si>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</si>
  <si>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</si>
  <si>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</si>
  <si>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</si>
  <si>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</si>
  <si>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</si>
  <si>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</si>
  <si>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</si>
  <si>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</si>
  <si>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</si>
  <si>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</si>
  <si>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</si>
  <si>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</si>
  <si>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</si>
  <si>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</si>
  <si>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</si>
  <si>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</si>
  <si>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</si>
  <si>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</si>
  <si>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</si>
  <si>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</si>
  <si>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</si>
  <si>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</si>
  <si>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</si>
  <si>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</si>
  <si>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</si>
  <si>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</si>
  <si>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</si>
  <si>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</si>
  <si>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</si>
  <si>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</si>
  <si>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</si>
  <si>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</si>
  <si>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</si>
  <si>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</si>
  <si>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</si>
  <si>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</si>
  <si>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</si>
  <si>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</si>
  <si>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</si>
  <si>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</si>
  <si>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</si>
  <si>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</si>
  <si>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100mb</t>
  </si>
  <si>
    <t>Olympia</t>
  </si>
  <si>
    <t>Copper</t>
  </si>
  <si>
    <t>n</t>
  </si>
  <si>
    <t>New</t>
  </si>
  <si>
    <t>Bob Murphy</t>
  </si>
  <si>
    <t>(360) 407-2728</t>
  </si>
  <si>
    <t>DOCSEA1</t>
  </si>
  <si>
    <t>Ryan Beeman</t>
  </si>
  <si>
    <t>(206) 516-7821</t>
  </si>
  <si>
    <t>1550 4th Ave S, Seattle, WA 98134-1510</t>
  </si>
  <si>
    <t>CJTC1701</t>
  </si>
  <si>
    <t xml:space="preserve">Travis Jones / Building contact: Bob Sanchez </t>
  </si>
  <si>
    <t>(206) 835-7316 / (206) 439-3740</t>
  </si>
  <si>
    <t>CJTC3401</t>
  </si>
  <si>
    <t>Travis Jones / Building contact: Kim Goodman</t>
  </si>
  <si>
    <t>(206) 835-7316 / (360) 486-2380</t>
  </si>
  <si>
    <t>3060 Willamette Drive NE, Lacey, WA 98516-6267</t>
  </si>
  <si>
    <t>(360) 576-6084</t>
  </si>
  <si>
    <t>David Dean</t>
  </si>
  <si>
    <t>PE-SPO3203 (OAHSPO)</t>
  </si>
  <si>
    <t>PE-VAN0602 (LOTVAN)</t>
  </si>
  <si>
    <t>10mb</t>
  </si>
  <si>
    <t>1000mb (1G)</t>
  </si>
  <si>
    <t>16201 E Indiana Ave, Suite 5600, Spokane Valley, WA 99216-2842</t>
  </si>
  <si>
    <t>19010 1st Ave South, Cascade Building - 1st Floor, Burien, WA 98148-2055</t>
  </si>
  <si>
    <t>1503 NE 78th St, Vancouver, WA 98665-9667</t>
  </si>
  <si>
    <t>***This site has an existing 10M circuit under contract until 10/30/17 ***   Vendor to extend Demarc to within 10ft of the WaTech router per attached site map and LCON. Vendor and/or their contractors must contact the site contact at least 3 days prior to needed access.</t>
  </si>
  <si>
    <t>***This is a new 100M Ethernet order.  This site has an existing 100M circuit under contract  until 6/18/17***   Copper handoff required.  Vendor switch must be within 10ft of the customer router.  Demarc extend requested.  Demarc Details: LAN Room, Cascade Bldg, 1st Floor.  Campus is owned and managed by the Criminal Justice Training Academy.  Vendor must provide UPS to their switch.  Vendor and/or their contractors must contact the site contact at least 24 hrs prior for site access.</t>
  </si>
  <si>
    <t>***This is a new 1G Ethernet order.  This site has an existing 100M circuit under contract  until 6/18/17***   Copper handoff required.  Vendor switch must be within 10ft of the customer router.  Demarc extend requested.  Demarc Details: LAN Room, Cascade Bldg, 1st Floor.  Campus is owned and managed by the Criminal Justice Training Academy.  Vendor must provide UPS to their switch.  Vendor and/or their contractors must contact the site contact at least 24 hrs prior for site access.</t>
  </si>
  <si>
    <t>***This is a new 10M Ethernet order.  This site has an existing 10M circuit under contract  until 7/8/17***   Copper handoff required.  Vendor switch must be within 10ft of the customer router.  Demarc extend requested.  Demarc Details: LAN Room, Bldg 3060.  Building is owned by Washington Association of Sheriffs &amp; Police Chiefs.  Vendor must provide UPS to their switch.  Vendor and/or their contractors must contact the site contact at least 24 hrs prior to site access.</t>
  </si>
  <si>
    <t>***This is a new 100M Ethernet order.  This site has an existing 10M circuit under contract  until 7/8/17***   Copper handoff required.  Vendor switch must be within 10ft of the customer router.  Demarc extend requested.  Demarc Details: LAN Room, Bldg 3060.  Building is owned by Washington Association of Sheriffs &amp; Police Chiefs.  Vendor must provide UPS to their switch.  Vendor and/or their contractors must contact the site contact at least 24 hrs prior to site access.</t>
  </si>
  <si>
    <t>**This site has an existing 100M circuit under contract until 10/25/2017 ** Vendor to extend Demarc to Server room and within 10 ft of WaTech PE at location per attached site map and per LCON - LCON is not on site so vendor mush contact LCON at least 3 days prior to needed access</t>
  </si>
  <si>
    <t>**This site has an existing circuit under contract until 7/6/2017**  Copper handoff required. Vendor must extend Demarc to Telecom Room per attached site map. Vendor must provide 4 Hour UPS to their switch. Vendor must provide 72 hours advanced notice for access.</t>
  </si>
  <si>
    <t>DSHS6035</t>
  </si>
  <si>
    <t>Bob Ritchey</t>
  </si>
  <si>
    <t>(360) 586-1081 Option 2</t>
  </si>
  <si>
    <t xml:space="preserve">2010 Puget St NE, 1st floor, Olympia, WA 98506-3375 </t>
  </si>
  <si>
    <t>***The site has an existing 10M under contract until 6/4/17.***  Copper handoff required.  Vendor switch must be within 10ft of the customer router.  Demarc extend requested. Demarc Details: Bob's Office, 1st floor, Bldg 2010.  Refer to LCON for instructions on circuit termination.  Vendor  must provide UPS to their switch.  Vendor and/or their contractors must contact the site contact at least 24 hrs prior to site access.</t>
  </si>
  <si>
    <t>10 Gig - ELKGED775336INTGNNI</t>
  </si>
  <si>
    <t>na</t>
  </si>
  <si>
    <t>fiber</t>
  </si>
  <si>
    <t xml:space="preserve">no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</si>
</sst>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6" applyNumberFormat="0" applyAlignment="0" applyProtection="0"/>
    <xf numFmtId="0" fontId="25" fillId="14" borderId="7" applyNumberFormat="0" applyAlignment="0" applyProtection="0"/>
    <xf numFmtId="0" fontId="26" fillId="14" borderId="6" applyNumberFormat="0" applyAlignment="0" applyProtection="0"/>
    <xf numFmtId="0" fontId="27" fillId="0" borderId="8" applyNumberFormat="0" applyFill="0" applyAlignment="0" applyProtection="0"/>
    <xf numFmtId="0" fontId="28" fillId="15" borderId="9" applyNumberFormat="0" applyAlignment="0" applyProtection="0"/>
    <xf numFmtId="0" fontId="29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39" borderId="0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1" xfId="0" applyBorder="1"/>
    <xf numFmtId="0" fontId="0" fillId="0" borderId="0" xfId="0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16" fillId="0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="80" zoomScaleNormal="80" workbookViewId="0">
      <selection activeCell="Z8" sqref="Z8"/>
    </sheetView>
  </sheetViews>
  <sheetFormatPr defaultRowHeight="15" x14ac:dyDescent="0.25"/>
  <cols>
    <col min="1" max="1" width="22.140625" style="12" customWidth="1"/>
    <col min="2" max="2" width="27.85546875" style="12" customWidth="1"/>
    <col min="3" max="3" width="29" style="12" customWidth="1"/>
    <col min="4" max="4" width="56.85546875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1.4257812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s="9" customFormat="1" ht="75" x14ac:dyDescent="0.25">
      <c r="A4" s="21" t="s">
        <v>92</v>
      </c>
      <c r="B4" s="27" t="s">
        <v>77</v>
      </c>
      <c r="C4" s="29" t="s">
        <v>78</v>
      </c>
      <c r="D4" s="31" t="s">
        <v>96</v>
      </c>
      <c r="E4" s="40" t="s">
        <v>72</v>
      </c>
      <c r="F4" s="30" t="s">
        <v>73</v>
      </c>
      <c r="G4" s="30" t="s">
        <v>74</v>
      </c>
      <c r="H4" s="30" t="s">
        <v>75</v>
      </c>
      <c r="I4" s="24">
        <v>24</v>
      </c>
      <c r="J4" s="27" t="s">
        <v>76</v>
      </c>
      <c r="K4" s="27">
        <v>1</v>
      </c>
      <c r="L4" s="26">
        <v>805</v>
      </c>
      <c r="M4" s="26">
        <f>L4*8.8%</f>
        <v>70.84</v>
      </c>
      <c r="N4" s="26">
        <v>0</v>
      </c>
      <c r="O4" s="26">
        <f>N4*8.8%</f>
        <v>0</v>
      </c>
      <c r="P4" s="28"/>
      <c r="Q4" s="26">
        <v>0</v>
      </c>
      <c r="R4" s="39">
        <v>0</v>
      </c>
      <c r="S4" s="28"/>
      <c r="T4" s="26" t="s">
        <v>111</v>
      </c>
      <c r="U4" s="28"/>
      <c r="V4" s="26" t="s">
        <v>112</v>
      </c>
      <c r="W4" s="39" t="s">
        <v>112</v>
      </c>
      <c r="X4" s="39" t="s">
        <v>112</v>
      </c>
      <c r="Y4" s="28"/>
      <c r="Z4" s="26">
        <v>0</v>
      </c>
      <c r="AA4" s="28"/>
      <c r="AB4" s="25" t="s">
        <v>113</v>
      </c>
      <c r="AC4" s="22" t="s">
        <v>104</v>
      </c>
    </row>
    <row r="5" spans="1:30" s="9" customFormat="1" ht="93.75" customHeight="1" x14ac:dyDescent="0.25">
      <c r="A5" s="21" t="s">
        <v>79</v>
      </c>
      <c r="B5" s="27" t="s">
        <v>80</v>
      </c>
      <c r="C5" s="29" t="s">
        <v>81</v>
      </c>
      <c r="D5" s="33" t="s">
        <v>82</v>
      </c>
      <c r="E5" s="40" t="s">
        <v>72</v>
      </c>
      <c r="F5" s="30" t="s">
        <v>73</v>
      </c>
      <c r="G5" s="30" t="s">
        <v>74</v>
      </c>
      <c r="H5" s="30" t="s">
        <v>75</v>
      </c>
      <c r="I5" s="24">
        <v>12</v>
      </c>
      <c r="J5" s="27" t="s">
        <v>76</v>
      </c>
      <c r="K5" s="27">
        <v>1</v>
      </c>
      <c r="L5" s="26" t="s">
        <v>114</v>
      </c>
      <c r="M5" s="39" t="s">
        <v>114</v>
      </c>
      <c r="N5" s="39" t="s">
        <v>114</v>
      </c>
      <c r="O5" s="39" t="s">
        <v>114</v>
      </c>
      <c r="P5" s="28"/>
      <c r="Q5" s="39">
        <v>0</v>
      </c>
      <c r="R5" s="39">
        <v>0</v>
      </c>
      <c r="S5" s="28"/>
      <c r="T5" s="39" t="s">
        <v>114</v>
      </c>
      <c r="U5" s="28"/>
      <c r="V5" s="39" t="s">
        <v>114</v>
      </c>
      <c r="W5" s="39" t="s">
        <v>114</v>
      </c>
      <c r="X5" s="39" t="s">
        <v>114</v>
      </c>
      <c r="Y5" s="28"/>
      <c r="Z5" s="39" t="s">
        <v>114</v>
      </c>
      <c r="AA5" s="28"/>
      <c r="AB5" s="39" t="s">
        <v>114</v>
      </c>
      <c r="AC5" s="22" t="s">
        <v>105</v>
      </c>
    </row>
    <row r="6" spans="1:30" s="9" customFormat="1" ht="93.75" customHeight="1" x14ac:dyDescent="0.25">
      <c r="A6" s="21" t="s">
        <v>79</v>
      </c>
      <c r="B6" s="27" t="s">
        <v>80</v>
      </c>
      <c r="C6" s="29" t="s">
        <v>81</v>
      </c>
      <c r="D6" s="9" t="s">
        <v>82</v>
      </c>
      <c r="E6" s="40" t="s">
        <v>72</v>
      </c>
      <c r="F6" s="30" t="s">
        <v>73</v>
      </c>
      <c r="G6" s="30" t="s">
        <v>74</v>
      </c>
      <c r="H6" s="30" t="s">
        <v>75</v>
      </c>
      <c r="I6" s="24">
        <v>24</v>
      </c>
      <c r="J6" s="27" t="s">
        <v>76</v>
      </c>
      <c r="K6" s="27">
        <v>1</v>
      </c>
      <c r="L6" s="26" t="s">
        <v>114</v>
      </c>
      <c r="M6" s="39" t="s">
        <v>114</v>
      </c>
      <c r="N6" s="39" t="s">
        <v>114</v>
      </c>
      <c r="O6" s="39" t="s">
        <v>114</v>
      </c>
      <c r="P6" s="28"/>
      <c r="Q6" s="39">
        <v>0</v>
      </c>
      <c r="R6" s="39">
        <v>0</v>
      </c>
      <c r="S6" s="28"/>
      <c r="T6" s="39" t="s">
        <v>114</v>
      </c>
      <c r="U6" s="28"/>
      <c r="V6" s="39" t="s">
        <v>114</v>
      </c>
      <c r="W6" s="39" t="s">
        <v>114</v>
      </c>
      <c r="X6" s="39" t="s">
        <v>114</v>
      </c>
      <c r="Y6" s="28"/>
      <c r="Z6" s="39" t="s">
        <v>114</v>
      </c>
      <c r="AA6" s="28"/>
      <c r="AB6" s="39" t="s">
        <v>114</v>
      </c>
      <c r="AC6" s="36" t="s">
        <v>105</v>
      </c>
    </row>
    <row r="7" spans="1:30" s="9" customFormat="1" ht="135" x14ac:dyDescent="0.25">
      <c r="A7" s="21" t="s">
        <v>83</v>
      </c>
      <c r="B7" s="27" t="s">
        <v>84</v>
      </c>
      <c r="C7" s="29" t="s">
        <v>85</v>
      </c>
      <c r="D7" s="31" t="s">
        <v>97</v>
      </c>
      <c r="E7" s="40" t="s">
        <v>72</v>
      </c>
      <c r="F7" s="30" t="s">
        <v>73</v>
      </c>
      <c r="G7" s="30" t="s">
        <v>74</v>
      </c>
      <c r="H7" s="30" t="s">
        <v>75</v>
      </c>
      <c r="I7" s="24">
        <v>12</v>
      </c>
      <c r="J7" s="27" t="s">
        <v>76</v>
      </c>
      <c r="K7" s="27">
        <v>1</v>
      </c>
      <c r="L7" s="26" t="s">
        <v>114</v>
      </c>
      <c r="M7" s="26" t="s">
        <v>114</v>
      </c>
      <c r="N7" s="39" t="s">
        <v>114</v>
      </c>
      <c r="O7" s="39" t="s">
        <v>114</v>
      </c>
      <c r="P7" s="28"/>
      <c r="Q7" s="39" t="s">
        <v>114</v>
      </c>
      <c r="R7" s="39" t="s">
        <v>114</v>
      </c>
      <c r="S7" s="28"/>
      <c r="T7" s="39" t="s">
        <v>114</v>
      </c>
      <c r="U7" s="28"/>
      <c r="V7" s="39" t="s">
        <v>114</v>
      </c>
      <c r="W7" s="39" t="s">
        <v>114</v>
      </c>
      <c r="X7" s="39" t="s">
        <v>114</v>
      </c>
      <c r="Y7" s="28"/>
      <c r="Z7" s="39" t="s">
        <v>114</v>
      </c>
      <c r="AA7" s="28"/>
      <c r="AB7" s="39" t="s">
        <v>114</v>
      </c>
      <c r="AC7" s="22" t="s">
        <v>100</v>
      </c>
    </row>
    <row r="8" spans="1:30" s="34" customFormat="1" ht="135" x14ac:dyDescent="0.25">
      <c r="A8" s="35" t="s">
        <v>83</v>
      </c>
      <c r="B8" s="41" t="s">
        <v>84</v>
      </c>
      <c r="C8" s="43" t="s">
        <v>85</v>
      </c>
      <c r="D8" s="44" t="s">
        <v>97</v>
      </c>
      <c r="E8" s="40" t="s">
        <v>72</v>
      </c>
      <c r="F8" s="40" t="s">
        <v>73</v>
      </c>
      <c r="G8" s="40" t="s">
        <v>74</v>
      </c>
      <c r="H8" s="40" t="s">
        <v>75</v>
      </c>
      <c r="I8" s="37">
        <v>24</v>
      </c>
      <c r="J8" s="41" t="s">
        <v>76</v>
      </c>
      <c r="K8" s="41">
        <v>1</v>
      </c>
      <c r="L8" s="39" t="s">
        <v>114</v>
      </c>
      <c r="M8" s="39" t="s">
        <v>114</v>
      </c>
      <c r="N8" s="39" t="s">
        <v>114</v>
      </c>
      <c r="O8" s="39" t="s">
        <v>114</v>
      </c>
      <c r="P8" s="42"/>
      <c r="Q8" s="39" t="s">
        <v>114</v>
      </c>
      <c r="R8" s="39" t="s">
        <v>114</v>
      </c>
      <c r="S8" s="42"/>
      <c r="T8" s="39" t="s">
        <v>114</v>
      </c>
      <c r="U8" s="42"/>
      <c r="V8" s="39" t="s">
        <v>114</v>
      </c>
      <c r="W8" s="39" t="s">
        <v>114</v>
      </c>
      <c r="X8" s="39" t="s">
        <v>114</v>
      </c>
      <c r="Y8" s="42"/>
      <c r="Z8" s="39" t="s">
        <v>114</v>
      </c>
      <c r="AA8" s="42"/>
      <c r="AB8" s="39" t="s">
        <v>114</v>
      </c>
      <c r="AC8" s="36" t="s">
        <v>100</v>
      </c>
    </row>
    <row r="9" spans="1:30" s="10" customFormat="1" ht="135" x14ac:dyDescent="0.25">
      <c r="A9" s="23" t="s">
        <v>83</v>
      </c>
      <c r="B9" s="40" t="s">
        <v>84</v>
      </c>
      <c r="C9" s="45" t="s">
        <v>85</v>
      </c>
      <c r="D9" s="44" t="s">
        <v>97</v>
      </c>
      <c r="E9" s="40" t="s">
        <v>95</v>
      </c>
      <c r="F9" s="40" t="s">
        <v>73</v>
      </c>
      <c r="G9" s="40" t="s">
        <v>74</v>
      </c>
      <c r="H9" s="40" t="s">
        <v>75</v>
      </c>
      <c r="I9" s="23">
        <v>12</v>
      </c>
      <c r="J9" s="40" t="s">
        <v>76</v>
      </c>
      <c r="K9" s="40">
        <v>1</v>
      </c>
      <c r="L9" s="38">
        <v>3250</v>
      </c>
      <c r="M9" s="39">
        <v>320</v>
      </c>
      <c r="N9" s="38">
        <v>3000</v>
      </c>
      <c r="O9" s="39">
        <f t="shared" ref="O8:O10" si="0">N9*10%</f>
        <v>300</v>
      </c>
      <c r="P9" s="42"/>
      <c r="Q9" s="39">
        <v>0</v>
      </c>
      <c r="R9" s="39">
        <v>0</v>
      </c>
      <c r="S9" s="42"/>
      <c r="T9" s="38" t="s">
        <v>111</v>
      </c>
      <c r="U9" s="42"/>
      <c r="V9" s="39" t="s">
        <v>112</v>
      </c>
      <c r="W9" s="39" t="s">
        <v>112</v>
      </c>
      <c r="X9" s="39" t="s">
        <v>112</v>
      </c>
      <c r="Y9" s="42"/>
      <c r="Z9" s="39">
        <v>0</v>
      </c>
      <c r="AA9" s="42"/>
      <c r="AB9" s="38" t="s">
        <v>113</v>
      </c>
      <c r="AC9" s="47" t="s">
        <v>101</v>
      </c>
    </row>
    <row r="10" spans="1:30" s="10" customFormat="1" ht="135" x14ac:dyDescent="0.25">
      <c r="A10" s="23" t="s">
        <v>83</v>
      </c>
      <c r="B10" s="40" t="s">
        <v>84</v>
      </c>
      <c r="C10" s="45" t="s">
        <v>85</v>
      </c>
      <c r="D10" s="44" t="s">
        <v>97</v>
      </c>
      <c r="E10" s="40" t="s">
        <v>95</v>
      </c>
      <c r="F10" s="40" t="s">
        <v>73</v>
      </c>
      <c r="G10" s="40" t="s">
        <v>74</v>
      </c>
      <c r="H10" s="40" t="s">
        <v>75</v>
      </c>
      <c r="I10" s="23">
        <v>24</v>
      </c>
      <c r="J10" s="40" t="s">
        <v>76</v>
      </c>
      <c r="K10" s="40">
        <v>1</v>
      </c>
      <c r="L10" s="38">
        <v>3000</v>
      </c>
      <c r="M10" s="39">
        <f t="shared" ref="M9:M10" si="1">L10*10%</f>
        <v>300</v>
      </c>
      <c r="N10" s="38">
        <v>1500</v>
      </c>
      <c r="O10" s="39">
        <f t="shared" si="0"/>
        <v>150</v>
      </c>
      <c r="P10" s="42"/>
      <c r="Q10" s="39">
        <v>0</v>
      </c>
      <c r="R10" s="39">
        <v>0</v>
      </c>
      <c r="S10" s="42"/>
      <c r="T10" s="38" t="s">
        <v>111</v>
      </c>
      <c r="U10" s="42"/>
      <c r="V10" s="39" t="s">
        <v>112</v>
      </c>
      <c r="W10" s="39" t="s">
        <v>112</v>
      </c>
      <c r="X10" s="39" t="s">
        <v>112</v>
      </c>
      <c r="Y10" s="42"/>
      <c r="Z10" s="39">
        <v>0</v>
      </c>
      <c r="AA10" s="42"/>
      <c r="AB10" s="38" t="s">
        <v>113</v>
      </c>
      <c r="AC10" s="47" t="s">
        <v>101</v>
      </c>
    </row>
    <row r="11" spans="1:30" s="9" customFormat="1" ht="120" x14ac:dyDescent="0.25">
      <c r="A11" s="21" t="s">
        <v>86</v>
      </c>
      <c r="B11" s="27" t="s">
        <v>87</v>
      </c>
      <c r="C11" s="29" t="s">
        <v>88</v>
      </c>
      <c r="D11" s="31" t="s">
        <v>89</v>
      </c>
      <c r="E11" s="30" t="s">
        <v>94</v>
      </c>
      <c r="F11" s="30" t="s">
        <v>73</v>
      </c>
      <c r="G11" s="30" t="s">
        <v>74</v>
      </c>
      <c r="H11" s="30" t="s">
        <v>75</v>
      </c>
      <c r="I11" s="24">
        <v>12</v>
      </c>
      <c r="J11" s="27" t="s">
        <v>76</v>
      </c>
      <c r="K11" s="27">
        <v>1</v>
      </c>
      <c r="L11" s="26">
        <v>738</v>
      </c>
      <c r="M11" s="26">
        <f>L11*8.7%</f>
        <v>64.205999999999989</v>
      </c>
      <c r="N11" s="26">
        <v>0</v>
      </c>
      <c r="O11" s="26">
        <f>N11*8.7%</f>
        <v>0</v>
      </c>
      <c r="P11" s="28"/>
      <c r="Q11" s="39">
        <v>0</v>
      </c>
      <c r="R11" s="39">
        <v>0</v>
      </c>
      <c r="S11" s="28"/>
      <c r="T11" s="26" t="s">
        <v>111</v>
      </c>
      <c r="U11" s="28"/>
      <c r="V11" s="39" t="s">
        <v>112</v>
      </c>
      <c r="W11" s="39" t="s">
        <v>112</v>
      </c>
      <c r="X11" s="39" t="s">
        <v>112</v>
      </c>
      <c r="Y11" s="28"/>
      <c r="Z11" s="39">
        <v>0</v>
      </c>
      <c r="AA11" s="28"/>
      <c r="AB11" s="25" t="s">
        <v>113</v>
      </c>
      <c r="AC11" s="22" t="s">
        <v>102</v>
      </c>
    </row>
    <row r="12" spans="1:30" s="34" customFormat="1" ht="120" x14ac:dyDescent="0.25">
      <c r="A12" s="35" t="s">
        <v>86</v>
      </c>
      <c r="B12" s="41" t="s">
        <v>87</v>
      </c>
      <c r="C12" s="43" t="s">
        <v>88</v>
      </c>
      <c r="D12" s="44" t="s">
        <v>89</v>
      </c>
      <c r="E12" s="40" t="s">
        <v>94</v>
      </c>
      <c r="F12" s="40" t="s">
        <v>73</v>
      </c>
      <c r="G12" s="40" t="s">
        <v>74</v>
      </c>
      <c r="H12" s="40" t="s">
        <v>75</v>
      </c>
      <c r="I12" s="37">
        <v>24</v>
      </c>
      <c r="J12" s="41" t="s">
        <v>76</v>
      </c>
      <c r="K12" s="41">
        <v>1</v>
      </c>
      <c r="L12" s="39">
        <v>695</v>
      </c>
      <c r="M12" s="39">
        <f t="shared" ref="M12:M14" si="2">L12*8.7%</f>
        <v>60.464999999999996</v>
      </c>
      <c r="N12" s="39">
        <v>0</v>
      </c>
      <c r="O12" s="39">
        <f t="shared" ref="O12:O14" si="3">N12*8.7%</f>
        <v>0</v>
      </c>
      <c r="P12" s="42"/>
      <c r="Q12" s="39">
        <v>0</v>
      </c>
      <c r="R12" s="39">
        <v>0</v>
      </c>
      <c r="S12" s="42"/>
      <c r="T12" s="39" t="s">
        <v>111</v>
      </c>
      <c r="U12" s="42"/>
      <c r="V12" s="39" t="s">
        <v>112</v>
      </c>
      <c r="W12" s="39" t="s">
        <v>112</v>
      </c>
      <c r="X12" s="39" t="s">
        <v>112</v>
      </c>
      <c r="Y12" s="42"/>
      <c r="Z12" s="39">
        <v>0</v>
      </c>
      <c r="AA12" s="42"/>
      <c r="AB12" s="38" t="s">
        <v>113</v>
      </c>
      <c r="AC12" s="36" t="s">
        <v>102</v>
      </c>
    </row>
    <row r="13" spans="1:30" s="10" customFormat="1" ht="120" x14ac:dyDescent="0.25">
      <c r="A13" s="23" t="s">
        <v>86</v>
      </c>
      <c r="B13" s="40" t="s">
        <v>87</v>
      </c>
      <c r="C13" s="45" t="s">
        <v>88</v>
      </c>
      <c r="D13" s="46" t="s">
        <v>89</v>
      </c>
      <c r="E13" s="40" t="s">
        <v>72</v>
      </c>
      <c r="F13" s="40" t="s">
        <v>73</v>
      </c>
      <c r="G13" s="40" t="s">
        <v>74</v>
      </c>
      <c r="H13" s="40" t="s">
        <v>75</v>
      </c>
      <c r="I13" s="23">
        <v>12</v>
      </c>
      <c r="J13" s="40" t="s">
        <v>76</v>
      </c>
      <c r="K13" s="40">
        <v>1</v>
      </c>
      <c r="L13" s="38">
        <v>1319</v>
      </c>
      <c r="M13" s="39">
        <f t="shared" si="2"/>
        <v>114.75299999999999</v>
      </c>
      <c r="N13" s="38">
        <v>0</v>
      </c>
      <c r="O13" s="39">
        <f t="shared" si="3"/>
        <v>0</v>
      </c>
      <c r="P13" s="42"/>
      <c r="Q13" s="39">
        <v>0</v>
      </c>
      <c r="R13" s="39">
        <v>0</v>
      </c>
      <c r="S13" s="42"/>
      <c r="T13" s="38" t="s">
        <v>111</v>
      </c>
      <c r="U13" s="42"/>
      <c r="V13" s="39" t="s">
        <v>112</v>
      </c>
      <c r="W13" s="39" t="s">
        <v>112</v>
      </c>
      <c r="X13" s="39" t="s">
        <v>112</v>
      </c>
      <c r="Y13" s="42"/>
      <c r="Z13" s="39">
        <v>0</v>
      </c>
      <c r="AA13" s="42"/>
      <c r="AB13" s="38" t="s">
        <v>113</v>
      </c>
      <c r="AC13" s="47" t="s">
        <v>103</v>
      </c>
    </row>
    <row r="14" spans="1:30" s="10" customFormat="1" ht="120" x14ac:dyDescent="0.25">
      <c r="A14" s="23" t="s">
        <v>86</v>
      </c>
      <c r="B14" s="40" t="s">
        <v>87</v>
      </c>
      <c r="C14" s="45" t="s">
        <v>88</v>
      </c>
      <c r="D14" s="46" t="s">
        <v>89</v>
      </c>
      <c r="E14" s="40" t="s">
        <v>72</v>
      </c>
      <c r="F14" s="40" t="s">
        <v>73</v>
      </c>
      <c r="G14" s="40" t="s">
        <v>74</v>
      </c>
      <c r="H14" s="40" t="s">
        <v>75</v>
      </c>
      <c r="I14" s="23">
        <v>24</v>
      </c>
      <c r="J14" s="40" t="s">
        <v>76</v>
      </c>
      <c r="K14" s="40">
        <v>1</v>
      </c>
      <c r="L14" s="38">
        <v>1212</v>
      </c>
      <c r="M14" s="39">
        <f t="shared" si="2"/>
        <v>105.44399999999999</v>
      </c>
      <c r="N14" s="38">
        <v>0</v>
      </c>
      <c r="O14" s="39">
        <f t="shared" si="3"/>
        <v>0</v>
      </c>
      <c r="P14" s="42"/>
      <c r="Q14" s="39">
        <v>0</v>
      </c>
      <c r="R14" s="39">
        <v>0</v>
      </c>
      <c r="S14" s="42"/>
      <c r="T14" s="38" t="s">
        <v>111</v>
      </c>
      <c r="U14" s="42"/>
      <c r="V14" s="39" t="s">
        <v>112</v>
      </c>
      <c r="W14" s="39" t="s">
        <v>112</v>
      </c>
      <c r="X14" s="39" t="s">
        <v>112</v>
      </c>
      <c r="Y14" s="42"/>
      <c r="Z14" s="39">
        <v>0</v>
      </c>
      <c r="AA14" s="42"/>
      <c r="AB14" s="38" t="s">
        <v>113</v>
      </c>
      <c r="AC14" s="47" t="s">
        <v>103</v>
      </c>
    </row>
    <row r="15" spans="1:30" s="9" customFormat="1" ht="75" x14ac:dyDescent="0.25">
      <c r="A15" s="21" t="s">
        <v>93</v>
      </c>
      <c r="B15" s="27" t="s">
        <v>91</v>
      </c>
      <c r="C15" s="29" t="s">
        <v>90</v>
      </c>
      <c r="D15" s="31" t="s">
        <v>98</v>
      </c>
      <c r="E15" s="40" t="s">
        <v>72</v>
      </c>
      <c r="F15" s="40" t="s">
        <v>73</v>
      </c>
      <c r="G15" s="40" t="s">
        <v>74</v>
      </c>
      <c r="H15" s="40" t="s">
        <v>75</v>
      </c>
      <c r="I15" s="37">
        <v>24</v>
      </c>
      <c r="J15" s="41" t="s">
        <v>76</v>
      </c>
      <c r="K15" s="41">
        <v>1</v>
      </c>
      <c r="L15" s="26">
        <v>1212</v>
      </c>
      <c r="M15" s="26">
        <f>L15*8.4%</f>
        <v>101.80800000000001</v>
      </c>
      <c r="N15" s="26">
        <v>0</v>
      </c>
      <c r="O15" s="26">
        <f>N15*8.4%</f>
        <v>0</v>
      </c>
      <c r="P15" s="28"/>
      <c r="Q15" s="39">
        <v>0</v>
      </c>
      <c r="R15" s="39">
        <v>0</v>
      </c>
      <c r="S15" s="28"/>
      <c r="T15" s="26" t="s">
        <v>111</v>
      </c>
      <c r="U15" s="28"/>
      <c r="V15" s="39" t="s">
        <v>112</v>
      </c>
      <c r="W15" s="39" t="s">
        <v>112</v>
      </c>
      <c r="X15" s="39" t="s">
        <v>112</v>
      </c>
      <c r="Y15" s="28"/>
      <c r="Z15" s="39">
        <v>0</v>
      </c>
      <c r="AA15" s="28"/>
      <c r="AB15" s="25" t="s">
        <v>113</v>
      </c>
      <c r="AC15" s="36" t="s">
        <v>99</v>
      </c>
    </row>
    <row r="16" spans="1:30" s="34" customFormat="1" ht="75" x14ac:dyDescent="0.25">
      <c r="A16" s="35" t="s">
        <v>93</v>
      </c>
      <c r="B16" s="41" t="s">
        <v>91</v>
      </c>
      <c r="C16" s="43" t="s">
        <v>90</v>
      </c>
      <c r="D16" s="44" t="s">
        <v>98</v>
      </c>
      <c r="E16" s="40" t="s">
        <v>94</v>
      </c>
      <c r="F16" s="40" t="s">
        <v>73</v>
      </c>
      <c r="G16" s="40" t="s">
        <v>74</v>
      </c>
      <c r="H16" s="40" t="s">
        <v>75</v>
      </c>
      <c r="I16" s="37">
        <v>24</v>
      </c>
      <c r="J16" s="41" t="s">
        <v>76</v>
      </c>
      <c r="K16" s="41">
        <v>1</v>
      </c>
      <c r="L16" s="39">
        <v>738</v>
      </c>
      <c r="M16" s="39">
        <f>L16*8.4%</f>
        <v>61.992000000000004</v>
      </c>
      <c r="N16" s="39">
        <v>0</v>
      </c>
      <c r="O16" s="39">
        <f>N16*8.4%</f>
        <v>0</v>
      </c>
      <c r="P16" s="42"/>
      <c r="Q16" s="39">
        <v>0</v>
      </c>
      <c r="R16" s="39">
        <v>0</v>
      </c>
      <c r="S16" s="42"/>
      <c r="T16" s="39" t="s">
        <v>111</v>
      </c>
      <c r="U16" s="42"/>
      <c r="V16" s="39" t="s">
        <v>112</v>
      </c>
      <c r="W16" s="39" t="s">
        <v>112</v>
      </c>
      <c r="X16" s="39" t="s">
        <v>112</v>
      </c>
      <c r="Y16" s="42"/>
      <c r="Z16" s="39">
        <v>0</v>
      </c>
      <c r="AA16" s="42"/>
      <c r="AB16" s="38" t="s">
        <v>113</v>
      </c>
      <c r="AC16" s="36" t="s">
        <v>99</v>
      </c>
    </row>
    <row r="17" spans="1:29" s="9" customFormat="1" ht="120" customHeight="1" x14ac:dyDescent="0.25">
      <c r="A17" s="21" t="s">
        <v>106</v>
      </c>
      <c r="B17" s="27" t="s">
        <v>107</v>
      </c>
      <c r="C17" s="29" t="s">
        <v>108</v>
      </c>
      <c r="D17" s="33" t="s">
        <v>109</v>
      </c>
      <c r="E17" s="30" t="s">
        <v>94</v>
      </c>
      <c r="F17" s="30" t="s">
        <v>73</v>
      </c>
      <c r="G17" s="30" t="s">
        <v>74</v>
      </c>
      <c r="H17" s="30" t="s">
        <v>75</v>
      </c>
      <c r="I17" s="24">
        <v>12</v>
      </c>
      <c r="J17" s="27" t="s">
        <v>76</v>
      </c>
      <c r="K17" s="27">
        <v>1</v>
      </c>
      <c r="L17" s="26" t="s">
        <v>114</v>
      </c>
      <c r="M17" s="39" t="s">
        <v>114</v>
      </c>
      <c r="N17" s="39" t="s">
        <v>114</v>
      </c>
      <c r="O17" s="39" t="s">
        <v>114</v>
      </c>
      <c r="P17" s="28"/>
      <c r="Q17" s="39" t="s">
        <v>114</v>
      </c>
      <c r="R17" s="39" t="s">
        <v>114</v>
      </c>
      <c r="S17" s="28"/>
      <c r="T17" s="39" t="s">
        <v>114</v>
      </c>
      <c r="U17" s="28"/>
      <c r="V17" s="39" t="s">
        <v>114</v>
      </c>
      <c r="W17" s="39" t="s">
        <v>114</v>
      </c>
      <c r="X17" s="39" t="s">
        <v>114</v>
      </c>
      <c r="Y17" s="28"/>
      <c r="Z17" s="39" t="s">
        <v>114</v>
      </c>
      <c r="AA17" s="28"/>
      <c r="AB17" s="39" t="s">
        <v>114</v>
      </c>
      <c r="AC17" s="36" t="s">
        <v>110</v>
      </c>
    </row>
    <row r="18" spans="1:29" s="34" customFormat="1" ht="120" customHeight="1" x14ac:dyDescent="0.25">
      <c r="A18" s="35" t="s">
        <v>106</v>
      </c>
      <c r="B18" s="41" t="s">
        <v>107</v>
      </c>
      <c r="C18" s="43" t="s">
        <v>108</v>
      </c>
      <c r="D18" s="33" t="s">
        <v>109</v>
      </c>
      <c r="E18" s="40" t="s">
        <v>94</v>
      </c>
      <c r="F18" s="40" t="s">
        <v>73</v>
      </c>
      <c r="G18" s="40" t="s">
        <v>74</v>
      </c>
      <c r="H18" s="40" t="s">
        <v>75</v>
      </c>
      <c r="I18" s="37">
        <v>24</v>
      </c>
      <c r="J18" s="41" t="s">
        <v>76</v>
      </c>
      <c r="K18" s="41">
        <v>1</v>
      </c>
      <c r="L18" s="39" t="s">
        <v>114</v>
      </c>
      <c r="M18" s="39" t="s">
        <v>114</v>
      </c>
      <c r="N18" s="39" t="s">
        <v>114</v>
      </c>
      <c r="O18" s="39" t="s">
        <v>114</v>
      </c>
      <c r="P18" s="42"/>
      <c r="Q18" s="39" t="s">
        <v>114</v>
      </c>
      <c r="R18" s="39" t="s">
        <v>114</v>
      </c>
      <c r="S18" s="42"/>
      <c r="T18" s="39" t="s">
        <v>114</v>
      </c>
      <c r="U18" s="42"/>
      <c r="V18" s="39" t="s">
        <v>114</v>
      </c>
      <c r="W18" s="39" t="s">
        <v>114</v>
      </c>
      <c r="X18" s="39" t="s">
        <v>114</v>
      </c>
      <c r="Y18" s="42"/>
      <c r="Z18" s="39" t="s">
        <v>114</v>
      </c>
      <c r="AA18" s="42"/>
      <c r="AB18" s="39" t="s">
        <v>114</v>
      </c>
      <c r="AC18" s="36" t="s">
        <v>110</v>
      </c>
    </row>
    <row r="19" spans="1:29" s="34" customFormat="1" ht="120" customHeight="1" x14ac:dyDescent="0.25">
      <c r="A19" s="35" t="s">
        <v>106</v>
      </c>
      <c r="B19" s="41" t="s">
        <v>107</v>
      </c>
      <c r="C19" s="43" t="s">
        <v>108</v>
      </c>
      <c r="D19" s="33" t="s">
        <v>109</v>
      </c>
      <c r="E19" s="40" t="s">
        <v>72</v>
      </c>
      <c r="F19" s="40" t="s">
        <v>73</v>
      </c>
      <c r="G19" s="40" t="s">
        <v>74</v>
      </c>
      <c r="H19" s="40" t="s">
        <v>75</v>
      </c>
      <c r="I19" s="37">
        <v>12</v>
      </c>
      <c r="J19" s="41" t="s">
        <v>76</v>
      </c>
      <c r="K19" s="41">
        <v>1</v>
      </c>
      <c r="L19" s="39" t="s">
        <v>114</v>
      </c>
      <c r="M19" s="39" t="s">
        <v>114</v>
      </c>
      <c r="N19" s="39" t="s">
        <v>114</v>
      </c>
      <c r="O19" s="39" t="s">
        <v>114</v>
      </c>
      <c r="P19" s="42"/>
      <c r="Q19" s="39" t="s">
        <v>114</v>
      </c>
      <c r="R19" s="39" t="s">
        <v>114</v>
      </c>
      <c r="S19" s="42"/>
      <c r="T19" s="39" t="s">
        <v>114</v>
      </c>
      <c r="U19" s="42"/>
      <c r="V19" s="39" t="s">
        <v>114</v>
      </c>
      <c r="W19" s="39" t="s">
        <v>114</v>
      </c>
      <c r="X19" s="39" t="s">
        <v>114</v>
      </c>
      <c r="Y19" s="42"/>
      <c r="Z19" s="39" t="s">
        <v>114</v>
      </c>
      <c r="AA19" s="42"/>
      <c r="AB19" s="39" t="s">
        <v>114</v>
      </c>
      <c r="AC19" s="36" t="s">
        <v>110</v>
      </c>
    </row>
    <row r="20" spans="1:29" s="34" customFormat="1" ht="120" customHeight="1" x14ac:dyDescent="0.25">
      <c r="A20" s="35" t="s">
        <v>106</v>
      </c>
      <c r="B20" s="41" t="s">
        <v>107</v>
      </c>
      <c r="C20" s="43" t="s">
        <v>108</v>
      </c>
      <c r="D20" s="33" t="s">
        <v>109</v>
      </c>
      <c r="E20" s="40" t="s">
        <v>72</v>
      </c>
      <c r="F20" s="40" t="s">
        <v>73</v>
      </c>
      <c r="G20" s="40" t="s">
        <v>74</v>
      </c>
      <c r="H20" s="40" t="s">
        <v>75</v>
      </c>
      <c r="I20" s="37">
        <v>24</v>
      </c>
      <c r="J20" s="41" t="s">
        <v>76</v>
      </c>
      <c r="K20" s="41">
        <v>1</v>
      </c>
      <c r="L20" s="39" t="s">
        <v>114</v>
      </c>
      <c r="M20" s="39" t="s">
        <v>114</v>
      </c>
      <c r="N20" s="39" t="s">
        <v>114</v>
      </c>
      <c r="O20" s="39" t="s">
        <v>114</v>
      </c>
      <c r="P20" s="42"/>
      <c r="Q20" s="39" t="s">
        <v>114</v>
      </c>
      <c r="R20" s="39" t="s">
        <v>114</v>
      </c>
      <c r="S20" s="42"/>
      <c r="T20" s="39" t="s">
        <v>114</v>
      </c>
      <c r="U20" s="42"/>
      <c r="V20" s="39" t="s">
        <v>114</v>
      </c>
      <c r="W20" s="39" t="s">
        <v>114</v>
      </c>
      <c r="X20" s="39" t="s">
        <v>114</v>
      </c>
      <c r="Y20" s="42"/>
      <c r="Z20" s="39" t="s">
        <v>114</v>
      </c>
      <c r="AA20" s="42"/>
      <c r="AB20" s="39" t="s">
        <v>114</v>
      </c>
      <c r="AC20" s="36" t="s">
        <v>110</v>
      </c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XFD6"/>
    </sheetView>
  </sheetViews>
  <sheetFormatPr defaultRowHeight="15" x14ac:dyDescent="0.25"/>
  <cols>
    <col min="1" max="1" width="21.42578125" bestFit="1" customWidth="1"/>
    <col min="2" max="2" width="35.5703125" bestFit="1" customWidth="1"/>
    <col min="3" max="3" width="15.140625" bestFit="1" customWidth="1"/>
  </cols>
  <sheetData>
    <row r="1" spans="1:1" x14ac:dyDescent="0.25">
      <c r="A1" s="32"/>
    </row>
    <row r="2" spans="1:1" ht="25.5" customHeight="1" x14ac:dyDescent="0.25">
      <c r="A2" s="32"/>
    </row>
    <row r="3" spans="1:1" ht="25.5" customHeight="1" x14ac:dyDescent="0.25">
      <c r="A3" s="32"/>
    </row>
    <row r="4" spans="1:1" ht="25.5" customHeight="1" x14ac:dyDescent="0.25">
      <c r="A4" s="32"/>
    </row>
    <row r="5" spans="1:1" ht="25.5" customHeight="1" x14ac:dyDescent="0.3">
      <c r="A5" s="32"/>
    </row>
    <row r="6" spans="1:1" ht="25.5" customHeight="1" x14ac:dyDescent="0.3">
      <c r="A6" s="32"/>
    </row>
    <row r="7" spans="1:1" ht="25.5" customHeight="1" x14ac:dyDescent="0.3">
      <c r="A7" s="32"/>
    </row>
    <row r="8" spans="1:1" ht="25.5" customHeight="1" x14ac:dyDescent="0.3">
      <c r="A8" s="32"/>
    </row>
    <row r="9" spans="1:1" ht="25.5" customHeight="1" x14ac:dyDescent="0.25">
      <c r="A9" s="32"/>
    </row>
    <row r="10" spans="1:1" x14ac:dyDescent="0.25">
      <c r="A10" s="32"/>
    </row>
    <row r="11" spans="1:1" x14ac:dyDescent="0.25">
      <c r="A1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Pricing</vt:lpstr>
      <vt:lpstr>Grouped Pricing</vt:lpstr>
      <vt:lpstr>Sheet1</vt:lpstr>
      <vt:lpstr>Sheet1!Print_Area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2017-05-24T18:47:15Z</cp:lastPrinted>
  <dcterms:created xsi:type="dcterms:W3CDTF">2012-08-23T21:41:20Z</dcterms:created>
  <dcterms:modified xsi:type="dcterms:W3CDTF">2017-06-15T22:51:49Z</dcterms:modified>
</cp:coreProperties>
</file>