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uckett\Documents\"/>
    </mc:Choice>
  </mc:AlternateContent>
  <bookViews>
    <workbookView xWindow="0" yWindow="300" windowWidth="2160" windowHeight="1110"/>
  </bookViews>
  <sheets>
    <sheet name="New" sheetId="4" r:id="rId1"/>
    <sheet name="Menu" sheetId="6" state="hidden" r:id="rId2"/>
    <sheet name="ESRI_MAPINFO_SHEET" sheetId="5" state="veryHidden" r:id="rId3"/>
  </sheets>
  <calcPr calcId="152511"/>
</workbook>
</file>

<file path=xl/calcChain.xml><?xml version="1.0" encoding="utf-8"?>
<calcChain xmlns="http://schemas.openxmlformats.org/spreadsheetml/2006/main">
  <c r="AE19" i="4" l="1"/>
  <c r="AD19" i="4"/>
  <c r="AC19" i="4"/>
  <c r="AB19" i="4"/>
  <c r="AE18" i="4"/>
  <c r="AD18" i="4"/>
  <c r="AC18" i="4"/>
  <c r="AB18" i="4"/>
  <c r="AE17" i="4"/>
  <c r="AD17" i="4"/>
  <c r="AC17" i="4"/>
  <c r="AB17" i="4"/>
  <c r="AE16" i="4"/>
  <c r="AD16" i="4"/>
  <c r="AC16" i="4"/>
  <c r="AB16" i="4"/>
  <c r="AE15" i="4"/>
  <c r="AD15" i="4"/>
  <c r="AC15" i="4"/>
  <c r="AB15" i="4"/>
  <c r="AE14" i="4"/>
  <c r="AD14" i="4"/>
  <c r="AC14" i="4"/>
  <c r="AB14" i="4"/>
  <c r="AE13" i="4"/>
  <c r="AD13" i="4"/>
  <c r="AC13" i="4"/>
  <c r="AB13" i="4"/>
  <c r="AE12" i="4"/>
  <c r="AD12" i="4"/>
  <c r="AC12" i="4"/>
  <c r="AB12" i="4"/>
  <c r="AE32" i="4" l="1"/>
  <c r="AD32" i="4"/>
  <c r="AC32" i="4"/>
  <c r="AB32" i="4"/>
  <c r="AE31" i="4"/>
  <c r="AD31" i="4"/>
  <c r="AC31" i="4"/>
  <c r="AB31" i="4"/>
  <c r="AE30" i="4"/>
  <c r="AD30" i="4"/>
  <c r="AC30" i="4"/>
  <c r="AB30" i="4"/>
  <c r="AE29" i="4"/>
  <c r="AD29" i="4"/>
  <c r="AC29" i="4"/>
  <c r="AB29" i="4"/>
  <c r="AE28" i="4"/>
  <c r="AD28" i="4"/>
  <c r="AC28" i="4"/>
  <c r="AB28" i="4"/>
  <c r="AE27" i="4"/>
  <c r="AD27" i="4"/>
  <c r="AC27" i="4"/>
  <c r="AB27" i="4"/>
  <c r="AE26" i="4"/>
  <c r="AD26" i="4"/>
  <c r="AC26" i="4"/>
  <c r="AB26" i="4"/>
  <c r="AE25" i="4"/>
  <c r="AD25" i="4"/>
  <c r="AC25" i="4"/>
  <c r="AB25" i="4"/>
  <c r="AE24" i="4"/>
  <c r="AD24" i="4"/>
  <c r="AC24" i="4"/>
  <c r="AB24" i="4"/>
  <c r="AE23" i="4"/>
  <c r="AD23" i="4"/>
  <c r="AC23" i="4"/>
  <c r="AB23" i="4"/>
  <c r="AE22" i="4"/>
  <c r="AD22" i="4"/>
  <c r="AC22" i="4"/>
  <c r="AB22" i="4"/>
  <c r="AE21" i="4"/>
  <c r="AD21" i="4"/>
  <c r="AC21" i="4"/>
  <c r="AB21" i="4"/>
  <c r="AE20" i="4"/>
  <c r="AD20" i="4"/>
  <c r="AC20" i="4"/>
  <c r="AB20" i="4"/>
  <c r="AE11" i="4"/>
  <c r="AD11" i="4"/>
  <c r="AC11" i="4"/>
  <c r="AB11" i="4"/>
  <c r="AE10" i="4"/>
  <c r="AD10" i="4"/>
  <c r="AC10" i="4"/>
  <c r="AB10" i="4"/>
  <c r="AE9" i="4"/>
  <c r="AD9" i="4"/>
  <c r="AC9" i="4"/>
  <c r="AB9" i="4"/>
  <c r="AE8" i="4"/>
  <c r="AD8" i="4"/>
  <c r="AC8" i="4"/>
  <c r="AB8" i="4"/>
  <c r="AE7" i="4"/>
  <c r="AD7" i="4"/>
  <c r="AC7" i="4"/>
  <c r="AB7" i="4"/>
  <c r="AE6" i="4"/>
  <c r="AD6" i="4"/>
  <c r="AC6" i="4"/>
  <c r="AB6" i="4"/>
  <c r="AE34" i="4" l="1"/>
  <c r="AD34" i="4"/>
  <c r="AC34" i="4"/>
  <c r="AB34" i="4"/>
  <c r="AE33" i="4"/>
  <c r="AD33" i="4"/>
  <c r="AC33" i="4"/>
  <c r="AB33" i="4"/>
  <c r="AE5" i="4" l="1"/>
  <c r="AD5" i="4"/>
  <c r="AC5" i="4"/>
  <c r="AB5" i="4"/>
</calcChain>
</file>

<file path=xl/sharedStrings.xml><?xml version="1.0" encoding="utf-8"?>
<sst xmlns="http://schemas.openxmlformats.org/spreadsheetml/2006/main" count="147" uniqueCount="101">
  <si>
    <t>2nd Floor, NE Corner, utility closet next to room 224</t>
  </si>
  <si>
    <t>CTS to Complete</t>
  </si>
  <si>
    <t xml:space="preserve">Vendor To Complete </t>
  </si>
  <si>
    <t>Site Contact(s)</t>
  </si>
  <si>
    <t>Site Name</t>
  </si>
  <si>
    <t>Floor Map Included (Y/N)</t>
  </si>
  <si>
    <t>Service to terminate to this location:</t>
  </si>
  <si>
    <t>Example1234</t>
  </si>
  <si>
    <t>1500 Lincoln Ave SW
Olympia, WA 98504</t>
  </si>
  <si>
    <t xml:space="preserve">Mr. John Doe
360-555-1234
email@email.com </t>
  </si>
  <si>
    <t>YES</t>
  </si>
  <si>
    <t>10M</t>
  </si>
  <si>
    <t>Yes</t>
  </si>
  <si>
    <t>Supplemental Bandwidth Examples</t>
  </si>
  <si>
    <t>Site Address</t>
  </si>
  <si>
    <t>Fiber</t>
  </si>
  <si>
    <r>
      <t xml:space="preserve">Special Mandatory Requirements- </t>
    </r>
    <r>
      <rPr>
        <b/>
        <i/>
        <sz val="12"/>
        <color theme="1"/>
        <rFont val="Calibri"/>
        <family val="2"/>
        <scheme val="minor"/>
      </rPr>
      <t>(such as special term length, E-rate site, background check needed, optical handoff type, diverse path, site survey required, etc)</t>
    </r>
  </si>
  <si>
    <t xml:space="preserve">1. The Vendor shall: </t>
  </si>
  <si>
    <t>Initial Proposed Bandwidth</t>
  </si>
  <si>
    <t>(M) Local loop type to the site address (copper or fiber)</t>
  </si>
  <si>
    <t>(M) MRC (20M):</t>
  </si>
  <si>
    <t>(M) NRC (20M):</t>
  </si>
  <si>
    <t>(M) Estimated upgrade Install Interval for the upgrade to (20M):</t>
  </si>
  <si>
    <t>(M) MRC (100M)</t>
  </si>
  <si>
    <t>(M) NRC (100M):</t>
  </si>
  <si>
    <t>(M) Estimated upgrade Install Interval for the upgrade to (100M):</t>
  </si>
  <si>
    <t>(M) MRC (1G)</t>
  </si>
  <si>
    <t>(M) NRC (1G):</t>
  </si>
  <si>
    <t>(M) Estimated upgrade Install Interval for the upgrade to (1G):</t>
  </si>
  <si>
    <t xml:space="preserve">(M) Vendor Response to Special Mandatory Requirements- Vendors shall check the box if they have read, understood and will comply. </t>
  </si>
  <si>
    <t>Scoring</t>
  </si>
  <si>
    <t>Guaranteed Install Interval (days)</t>
  </si>
  <si>
    <t>Timeline Points</t>
  </si>
  <si>
    <t>Timeline</t>
  </si>
  <si>
    <t>Cost</t>
  </si>
  <si>
    <t>Cost Points</t>
  </si>
  <si>
    <t>Evaluation Values</t>
  </si>
  <si>
    <t>(MS) MRC</t>
  </si>
  <si>
    <t>(MS) NRC</t>
  </si>
  <si>
    <t>(MS) If Vendor can commit to a shorter Install Interval, please state the number of days.</t>
  </si>
  <si>
    <t>(M) Vendor shall commit to the requested Install Interval (yes or no)</t>
  </si>
  <si>
    <t>100M</t>
  </si>
  <si>
    <t>1000M (1G)</t>
  </si>
  <si>
    <t>No</t>
  </si>
  <si>
    <t>Copper</t>
  </si>
  <si>
    <t>WSDA0601</t>
  </si>
  <si>
    <t>1975 NW Harborside Dr  Vancouver, WA 98660-1079</t>
  </si>
  <si>
    <t>Jeff Martin
360-696-6711
jmartin@agr.wa.gov</t>
  </si>
  <si>
    <t>Demarc right above the network cabinet in the back office.</t>
  </si>
  <si>
    <t>NO</t>
  </si>
  <si>
    <t>Vendors are strongly encouraged to conduct a site survey, as this site may present installation challenges.</t>
  </si>
  <si>
    <t>DSHS2025</t>
  </si>
  <si>
    <t>1661 Fowler St                       Richland, WA 99352-4700</t>
  </si>
  <si>
    <t>Scott Mueggler                             509-585-3163     Mueggfs@dshs.wa.gov</t>
  </si>
  <si>
    <t>LAN Room, Bldg 1661</t>
  </si>
  <si>
    <t>200M</t>
  </si>
  <si>
    <t>Vendor equipment should be installed within 10 ft of customer router in the LAN Room of building 1661.</t>
  </si>
  <si>
    <t>DSHS6007</t>
  </si>
  <si>
    <t>711 Vine St                                                Kelso, WA 98626-2649</t>
  </si>
  <si>
    <t>Mark C. Smith                              360-501-2643                                 Cell 360-957-3380                      SmithMC@dshs.wa.gov</t>
  </si>
  <si>
    <t>LAN Room, Bldg 711</t>
  </si>
  <si>
    <t>300M</t>
  </si>
  <si>
    <t>Vendor equipment should be installed within 10 ft of customer router in the LAN Room of building 711.</t>
  </si>
  <si>
    <t>DOLC1732</t>
  </si>
  <si>
    <t>Sno Falls Credit Union
320 SW Mt Si Blvd, Suite 102
North Bend , WA 98045-8409</t>
  </si>
  <si>
    <t>Devyn or  Samantha             (425) 888-8705</t>
  </si>
  <si>
    <t>Install per attached site map within 10 ft of DOL router.</t>
  </si>
  <si>
    <t>DOLC3810</t>
  </si>
  <si>
    <t>Pullman Vehicle Vessel Licensing, Inc.
1195 SE Bishop Blvd, Suite 3
Pullman, WA 99163-5376</t>
  </si>
  <si>
    <t>Molly - (509) 334-3648</t>
  </si>
  <si>
    <t>DOLC3911</t>
  </si>
  <si>
    <t>Robinson Licensing Agency
632 Decatur Ave
Sunnyside, WA 98944-1541</t>
  </si>
  <si>
    <t>Dara - (509) 837-8033</t>
  </si>
  <si>
    <t>Evaluation  Model for Solication Number T18-RFQ-007</t>
  </si>
  <si>
    <t>DOLC2313</t>
  </si>
  <si>
    <t>Mountain View Licensing
301 E Wallace Kneeland Blvd, Suite 240
Shelton, WA 98584-2985</t>
  </si>
  <si>
    <t>Joseph Matteri                                   (360) 427-4420</t>
  </si>
  <si>
    <t>DOLC3912</t>
  </si>
  <si>
    <t>Riders True Value Hardware
117 E Wine Country Rd
Grandview, WA 98930-1387</t>
  </si>
  <si>
    <t>Beverly - (509) 882-2039</t>
  </si>
  <si>
    <t>DOLC3914</t>
  </si>
  <si>
    <t>Wright's Licensing
7 N Wenas Rd
Selah, WA 98942-1426</t>
  </si>
  <si>
    <t>Virginia - (509) 697-6521</t>
  </si>
  <si>
    <t>DOLC3901</t>
  </si>
  <si>
    <t>Yakima County Auditor Auto License
128 N Second St, Room 225
Yakima, WA 98901-2639</t>
  </si>
  <si>
    <t>IT Helpdesk or Shawn Hensen (509) 574-2000</t>
  </si>
  <si>
    <t>Demarc to be extended to room 225 (network closet) on the 2nd floor of the court house building.
Access is restricted and must be requested in advance.</t>
  </si>
  <si>
    <t>DOLC3904</t>
  </si>
  <si>
    <t>Wray's Licensing
5605 Summitview Ave
Yakima, WA 98908-3039</t>
  </si>
  <si>
    <t>Brad - (509) 965-1280</t>
  </si>
  <si>
    <t>DOLC3913</t>
  </si>
  <si>
    <t>Cascade Licensing Agency
2504 Main Street
Union Gap, WA 98903-1606</t>
  </si>
  <si>
    <t>Shane - (509) 453-2649</t>
  </si>
  <si>
    <t>DOLC3915</t>
  </si>
  <si>
    <t>Toppenish Licensing Agency
218 South Toppenish Ave
Toppenish, WA 98948-1659</t>
  </si>
  <si>
    <t>Cori - (509) 865-5545</t>
  </si>
  <si>
    <t>RCO3401</t>
  </si>
  <si>
    <t>Recreation and Conservation Office          1111 Washington Street SE Olympia, WA 98501</t>
  </si>
  <si>
    <t>Ed Heiser                                                (360) 902-3000</t>
  </si>
  <si>
    <t>Intermediate Distribution Frame (IDF), 2 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</si>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</sst>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theme="6" tint="0.79998168889431442"/>
      </patternFill>
    </fill>
  </fills>
  <borders count="31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double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double">
        <color auto="1"/>
      </right>
      <top/>
      <bottom style="double">
        <color auto="1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auto="1"/>
      </left>
      <right/>
      <top style="medium">
        <color indexed="64"/>
      </top>
      <bottom style="medium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3">
    <xf numFmtId="0" fontId="0" fillId="0" borderId="0" xfId="0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Fill="1"/>
    <xf numFmtId="0" fontId="0" fillId="2" borderId="0" xfId="0" applyFont="1" applyFill="1"/>
    <xf numFmtId="0" fontId="3" fillId="0" borderId="0" xfId="0" applyFont="1" applyAlignment="1">
      <alignment wrapText="1"/>
    </xf>
    <xf numFmtId="0" fontId="6" fillId="2" borderId="0" xfId="0" applyFont="1" applyFill="1"/>
    <xf numFmtId="0" fontId="3" fillId="2" borderId="0" xfId="0" applyFont="1" applyFill="1" applyAlignment="1">
      <alignment wrapText="1"/>
    </xf>
    <xf numFmtId="0" fontId="6" fillId="0" borderId="0" xfId="0" applyFont="1"/>
    <xf numFmtId="0" fontId="3" fillId="0" borderId="2" xfId="0" applyFont="1" applyBorder="1" applyAlignment="1">
      <alignment wrapText="1"/>
    </xf>
    <xf numFmtId="0" fontId="0" fillId="0" borderId="0" xfId="2" applyNumberFormat="1" applyFont="1" applyAlignment="1">
      <alignment horizontal="center"/>
    </xf>
    <xf numFmtId="0" fontId="3" fillId="0" borderId="2" xfId="2" applyNumberFormat="1" applyFont="1" applyBorder="1" applyAlignment="1">
      <alignment horizontal="center" wrapText="1"/>
    </xf>
    <xf numFmtId="164" fontId="0" fillId="0" borderId="0" xfId="1" applyNumberFormat="1" applyFont="1"/>
    <xf numFmtId="164" fontId="3" fillId="0" borderId="9" xfId="1" applyNumberFormat="1" applyFont="1" applyBorder="1" applyAlignment="1">
      <alignment wrapText="1"/>
    </xf>
    <xf numFmtId="164" fontId="3" fillId="0" borderId="3" xfId="1" applyNumberFormat="1" applyFont="1" applyBorder="1" applyAlignment="1">
      <alignment wrapText="1"/>
    </xf>
    <xf numFmtId="164" fontId="3" fillId="0" borderId="1" xfId="1" applyNumberFormat="1" applyFont="1" applyBorder="1" applyAlignment="1">
      <alignment wrapText="1"/>
    </xf>
    <xf numFmtId="164" fontId="3" fillId="0" borderId="2" xfId="1" applyNumberFormat="1" applyFont="1" applyBorder="1" applyAlignment="1">
      <alignment wrapText="1"/>
    </xf>
    <xf numFmtId="0" fontId="0" fillId="0" borderId="0" xfId="0" applyFont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6" fillId="2" borderId="0" xfId="0" applyFont="1" applyFill="1" applyAlignment="1">
      <alignment horizontal="left" wrapText="1"/>
    </xf>
    <xf numFmtId="0" fontId="6" fillId="0" borderId="6" xfId="2" applyNumberFormat="1" applyFont="1" applyBorder="1" applyAlignment="1">
      <alignment horizontal="left" vertical="center" wrapText="1"/>
    </xf>
    <xf numFmtId="164" fontId="6" fillId="0" borderId="8" xfId="1" applyNumberFormat="1" applyFont="1" applyBorder="1" applyAlignment="1">
      <alignment horizontal="left" vertical="center" wrapText="1"/>
    </xf>
    <xf numFmtId="164" fontId="6" fillId="0" borderId="7" xfId="1" applyNumberFormat="1" applyFont="1" applyBorder="1" applyAlignment="1">
      <alignment horizontal="left" vertical="center" wrapText="1"/>
    </xf>
    <xf numFmtId="164" fontId="6" fillId="0" borderId="5" xfId="1" applyNumberFormat="1" applyFont="1" applyBorder="1" applyAlignment="1">
      <alignment horizontal="left" vertical="center" wrapText="1"/>
    </xf>
    <xf numFmtId="164" fontId="6" fillId="0" borderId="6" xfId="1" applyNumberFormat="1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1" fillId="2" borderId="11" xfId="0" applyFont="1" applyFill="1" applyBorder="1" applyAlignment="1"/>
    <xf numFmtId="0" fontId="1" fillId="2" borderId="12" xfId="0" applyFont="1" applyFill="1" applyBorder="1" applyAlignment="1"/>
    <xf numFmtId="0" fontId="3" fillId="4" borderId="21" xfId="0" applyFont="1" applyFill="1" applyBorder="1" applyAlignment="1">
      <alignment wrapText="1"/>
    </xf>
    <xf numFmtId="0" fontId="0" fillId="5" borderId="0" xfId="0" applyFont="1" applyFill="1"/>
    <xf numFmtId="0" fontId="6" fillId="5" borderId="0" xfId="0" applyFont="1" applyFill="1"/>
    <xf numFmtId="0" fontId="6" fillId="5" borderId="0" xfId="0" applyFont="1" applyFill="1" applyAlignment="1">
      <alignment horizontal="left" wrapText="1"/>
    </xf>
    <xf numFmtId="0" fontId="3" fillId="5" borderId="0" xfId="0" applyFont="1" applyFill="1" applyAlignment="1">
      <alignment wrapText="1"/>
    </xf>
    <xf numFmtId="0" fontId="0" fillId="5" borderId="0" xfId="0" applyFont="1" applyFill="1" applyAlignment="1">
      <alignment wrapText="1"/>
    </xf>
    <xf numFmtId="0" fontId="6" fillId="0" borderId="8" xfId="2" applyNumberFormat="1" applyFont="1" applyBorder="1" applyAlignment="1">
      <alignment horizontal="left" vertical="center" wrapText="1"/>
    </xf>
    <xf numFmtId="0" fontId="3" fillId="0" borderId="9" xfId="2" applyNumberFormat="1" applyFont="1" applyBorder="1" applyAlignment="1">
      <alignment horizontal="center" wrapText="1"/>
    </xf>
    <xf numFmtId="0" fontId="1" fillId="2" borderId="0" xfId="0" applyFont="1" applyFill="1" applyBorder="1" applyAlignment="1"/>
    <xf numFmtId="0" fontId="5" fillId="3" borderId="0" xfId="0" applyFont="1" applyFill="1" applyBorder="1" applyAlignment="1">
      <alignment horizontal="center"/>
    </xf>
    <xf numFmtId="0" fontId="3" fillId="3" borderId="21" xfId="0" applyFont="1" applyFill="1" applyBorder="1" applyAlignment="1">
      <alignment wrapText="1"/>
    </xf>
    <xf numFmtId="0" fontId="6" fillId="4" borderId="12" xfId="0" applyFont="1" applyFill="1" applyBorder="1" applyAlignment="1">
      <alignment horizontal="left" wrapText="1"/>
    </xf>
    <xf numFmtId="0" fontId="0" fillId="4" borderId="0" xfId="0" applyFont="1" applyFill="1"/>
    <xf numFmtId="0" fontId="0" fillId="6" borderId="0" xfId="0" applyFont="1" applyFill="1" applyAlignment="1">
      <alignment horizontal="center" wrapText="1"/>
    </xf>
    <xf numFmtId="0" fontId="1" fillId="6" borderId="0" xfId="0" applyFont="1" applyFill="1" applyBorder="1" applyAlignment="1"/>
    <xf numFmtId="0" fontId="1" fillId="5" borderId="22" xfId="0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0" fontId="1" fillId="5" borderId="24" xfId="0" applyFont="1" applyFill="1" applyBorder="1" applyAlignment="1">
      <alignment vertical="center"/>
    </xf>
    <xf numFmtId="0" fontId="1" fillId="5" borderId="17" xfId="0" applyFont="1" applyFill="1" applyBorder="1" applyAlignment="1">
      <alignment vertical="center"/>
    </xf>
    <xf numFmtId="0" fontId="1" fillId="5" borderId="18" xfId="0" applyFont="1" applyFill="1" applyBorder="1" applyAlignment="1">
      <alignment vertical="center"/>
    </xf>
    <xf numFmtId="0" fontId="1" fillId="5" borderId="19" xfId="0" applyFont="1" applyFill="1" applyBorder="1" applyAlignment="1">
      <alignment vertical="center"/>
    </xf>
    <xf numFmtId="0" fontId="3" fillId="0" borderId="9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3" fillId="0" borderId="28" xfId="0" applyFont="1" applyBorder="1" applyAlignment="1">
      <alignment wrapText="1"/>
    </xf>
    <xf numFmtId="0" fontId="3" fillId="0" borderId="30" xfId="0" applyFont="1" applyBorder="1" applyAlignment="1">
      <alignment wrapText="1"/>
    </xf>
    <xf numFmtId="164" fontId="3" fillId="4" borderId="21" xfId="0" applyNumberFormat="1" applyFont="1" applyFill="1" applyBorder="1" applyAlignment="1">
      <alignment wrapText="1"/>
    </xf>
    <xf numFmtId="0" fontId="3" fillId="4" borderId="21" xfId="0" applyNumberFormat="1" applyFont="1" applyFill="1" applyBorder="1" applyAlignment="1">
      <alignment wrapText="1"/>
    </xf>
    <xf numFmtId="0" fontId="3" fillId="7" borderId="20" xfId="0" applyFont="1" applyFill="1" applyBorder="1" applyAlignment="1">
      <alignment wrapText="1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center" wrapText="1"/>
    </xf>
    <xf numFmtId="0" fontId="3" fillId="7" borderId="26" xfId="0" applyFont="1" applyFill="1" applyBorder="1" applyAlignment="1">
      <alignment wrapText="1"/>
    </xf>
    <xf numFmtId="0" fontId="3" fillId="7" borderId="29" xfId="0" applyFont="1" applyFill="1" applyBorder="1" applyAlignment="1">
      <alignment wrapText="1"/>
    </xf>
    <xf numFmtId="0" fontId="3" fillId="7" borderId="21" xfId="0" applyFont="1" applyFill="1" applyBorder="1" applyAlignment="1">
      <alignment wrapText="1"/>
    </xf>
    <xf numFmtId="0" fontId="3" fillId="7" borderId="27" xfId="0" applyFont="1" applyFill="1" applyBorder="1" applyAlignment="1">
      <alignment wrapText="1"/>
    </xf>
    <xf numFmtId="164" fontId="7" fillId="8" borderId="15" xfId="1" applyNumberFormat="1" applyFont="1" applyFill="1" applyBorder="1" applyAlignment="1">
      <alignment wrapText="1"/>
    </xf>
    <xf numFmtId="0" fontId="7" fillId="8" borderId="2" xfId="2" applyNumberFormat="1" applyFont="1" applyFill="1" applyBorder="1" applyAlignment="1">
      <alignment horizontal="center" wrapText="1"/>
    </xf>
    <xf numFmtId="0" fontId="7" fillId="8" borderId="9" xfId="2" applyNumberFormat="1" applyFont="1" applyFill="1" applyBorder="1" applyAlignment="1">
      <alignment horizontal="center" wrapText="1"/>
    </xf>
    <xf numFmtId="164" fontId="7" fillId="8" borderId="9" xfId="1" applyNumberFormat="1" applyFont="1" applyFill="1" applyBorder="1" applyAlignment="1">
      <alignment wrapText="1"/>
    </xf>
    <xf numFmtId="164" fontId="7" fillId="8" borderId="3" xfId="1" applyNumberFormat="1" applyFont="1" applyFill="1" applyBorder="1" applyAlignment="1">
      <alignment wrapText="1"/>
    </xf>
    <xf numFmtId="164" fontId="7" fillId="8" borderId="1" xfId="1" applyNumberFormat="1" applyFont="1" applyFill="1" applyBorder="1" applyAlignment="1">
      <alignment wrapText="1"/>
    </xf>
    <xf numFmtId="164" fontId="7" fillId="8" borderId="2" xfId="1" applyNumberFormat="1" applyFont="1" applyFill="1" applyBorder="1" applyAlignment="1">
      <alignment wrapText="1"/>
    </xf>
    <xf numFmtId="0" fontId="7" fillId="8" borderId="3" xfId="0" applyFont="1" applyFill="1" applyBorder="1" applyAlignment="1">
      <alignment horizontal="center" wrapText="1"/>
    </xf>
    <xf numFmtId="0" fontId="7" fillId="8" borderId="16" xfId="0" applyFont="1" applyFill="1" applyBorder="1" applyAlignment="1">
      <alignment horizontal="center" wrapText="1"/>
    </xf>
    <xf numFmtId="0" fontId="3" fillId="8" borderId="21" xfId="0" applyFont="1" applyFill="1" applyBorder="1" applyAlignment="1">
      <alignment wrapText="1"/>
    </xf>
    <xf numFmtId="164" fontId="3" fillId="7" borderId="21" xfId="0" applyNumberFormat="1" applyFont="1" applyFill="1" applyBorder="1" applyAlignment="1">
      <alignment wrapText="1"/>
    </xf>
    <xf numFmtId="0" fontId="3" fillId="7" borderId="21" xfId="0" applyNumberFormat="1" applyFont="1" applyFill="1" applyBorder="1" applyAlignment="1">
      <alignment wrapText="1"/>
    </xf>
    <xf numFmtId="0" fontId="3" fillId="4" borderId="15" xfId="0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9" xfId="0" applyFont="1" applyFill="1" applyBorder="1" applyAlignment="1">
      <alignment wrapText="1"/>
    </xf>
    <xf numFmtId="164" fontId="3" fillId="3" borderId="1" xfId="1" applyNumberFormat="1" applyFont="1" applyFill="1" applyBorder="1" applyAlignment="1">
      <alignment wrapText="1"/>
    </xf>
    <xf numFmtId="164" fontId="3" fillId="3" borderId="2" xfId="1" applyNumberFormat="1" applyFont="1" applyFill="1" applyBorder="1" applyAlignment="1">
      <alignment wrapText="1"/>
    </xf>
    <xf numFmtId="0" fontId="3" fillId="3" borderId="3" xfId="0" applyFont="1" applyFill="1" applyBorder="1" applyAlignment="1">
      <alignment horizontal="center" wrapText="1"/>
    </xf>
    <xf numFmtId="0" fontId="3" fillId="3" borderId="16" xfId="0" applyFont="1" applyFill="1" applyBorder="1" applyAlignment="1">
      <alignment horizontal="center" wrapText="1"/>
    </xf>
    <xf numFmtId="0" fontId="3" fillId="4" borderId="30" xfId="0" applyFont="1" applyFill="1" applyBorder="1" applyAlignment="1">
      <alignment wrapText="1"/>
    </xf>
    <xf numFmtId="0" fontId="3" fillId="4" borderId="16" xfId="0" applyFont="1" applyFill="1" applyBorder="1" applyAlignment="1">
      <alignment wrapText="1"/>
    </xf>
    <xf numFmtId="0" fontId="3" fillId="4" borderId="28" xfId="0" applyFont="1" applyFill="1" applyBorder="1" applyAlignment="1">
      <alignment wrapText="1"/>
    </xf>
    <xf numFmtId="0" fontId="3" fillId="3" borderId="15" xfId="0" applyFont="1" applyFill="1" applyBorder="1" applyAlignment="1">
      <alignment wrapText="1"/>
    </xf>
    <xf numFmtId="0" fontId="3" fillId="3" borderId="2" xfId="2" applyNumberFormat="1" applyFont="1" applyFill="1" applyBorder="1" applyAlignment="1">
      <alignment horizontal="center" wrapText="1"/>
    </xf>
    <xf numFmtId="0" fontId="3" fillId="3" borderId="9" xfId="2" applyNumberFormat="1" applyFont="1" applyFill="1" applyBorder="1" applyAlignment="1">
      <alignment horizontal="center" wrapText="1"/>
    </xf>
    <xf numFmtId="164" fontId="3" fillId="3" borderId="9" xfId="1" applyNumberFormat="1" applyFont="1" applyFill="1" applyBorder="1" applyAlignment="1">
      <alignment wrapText="1"/>
    </xf>
    <xf numFmtId="164" fontId="3" fillId="3" borderId="3" xfId="1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0" fontId="3" fillId="0" borderId="28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wrapText="1"/>
    </xf>
    <xf numFmtId="0" fontId="3" fillId="0" borderId="9" xfId="0" applyFont="1" applyFill="1" applyBorder="1" applyAlignment="1">
      <alignment wrapText="1"/>
    </xf>
    <xf numFmtId="0" fontId="3" fillId="0" borderId="30" xfId="0" applyFont="1" applyFill="1" applyBorder="1" applyAlignment="1">
      <alignment wrapText="1"/>
    </xf>
    <xf numFmtId="0" fontId="3" fillId="0" borderId="16" xfId="0" applyFont="1" applyFill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9" fillId="0" borderId="2" xfId="0" applyFont="1" applyBorder="1" applyAlignment="1">
      <alignment horizontal="center" wrapText="1"/>
    </xf>
    <xf numFmtId="0" fontId="9" fillId="0" borderId="9" xfId="0" applyFont="1" applyBorder="1" applyAlignment="1">
      <alignment wrapText="1"/>
    </xf>
    <xf numFmtId="0" fontId="9" fillId="0" borderId="30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8" xfId="0" applyFont="1" applyBorder="1" applyAlignment="1">
      <alignment wrapText="1"/>
    </xf>
    <xf numFmtId="0" fontId="9" fillId="2" borderId="0" xfId="0" applyFont="1" applyFill="1" applyAlignment="1">
      <alignment wrapText="1"/>
    </xf>
    <xf numFmtId="0" fontId="9" fillId="0" borderId="2" xfId="2" applyNumberFormat="1" applyFont="1" applyBorder="1" applyAlignment="1">
      <alignment horizontal="center" wrapText="1"/>
    </xf>
    <xf numFmtId="0" fontId="9" fillId="0" borderId="9" xfId="2" applyNumberFormat="1" applyFont="1" applyBorder="1" applyAlignment="1">
      <alignment horizontal="center" wrapText="1"/>
    </xf>
    <xf numFmtId="164" fontId="9" fillId="0" borderId="9" xfId="1" applyNumberFormat="1" applyFont="1" applyBorder="1" applyAlignment="1">
      <alignment wrapText="1"/>
    </xf>
    <xf numFmtId="164" fontId="9" fillId="0" borderId="3" xfId="1" applyNumberFormat="1" applyFont="1" applyBorder="1" applyAlignment="1">
      <alignment wrapText="1"/>
    </xf>
    <xf numFmtId="164" fontId="9" fillId="0" borderId="1" xfId="1" applyNumberFormat="1" applyFont="1" applyBorder="1" applyAlignment="1">
      <alignment wrapText="1"/>
    </xf>
    <xf numFmtId="164" fontId="9" fillId="0" borderId="2" xfId="1" applyNumberFormat="1" applyFont="1" applyBorder="1" applyAlignment="1">
      <alignment wrapText="1"/>
    </xf>
    <xf numFmtId="0" fontId="9" fillId="0" borderId="3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4" borderId="21" xfId="0" applyFont="1" applyFill="1" applyBorder="1" applyAlignment="1">
      <alignment wrapText="1"/>
    </xf>
    <xf numFmtId="164" fontId="9" fillId="4" borderId="21" xfId="0" applyNumberFormat="1" applyFont="1" applyFill="1" applyBorder="1" applyAlignment="1">
      <alignment wrapText="1"/>
    </xf>
    <xf numFmtId="0" fontId="9" fillId="4" borderId="21" xfId="0" applyNumberFormat="1" applyFont="1" applyFill="1" applyBorder="1" applyAlignment="1">
      <alignment wrapText="1"/>
    </xf>
    <xf numFmtId="0" fontId="9" fillId="4" borderId="15" xfId="0" applyFont="1" applyFill="1" applyBorder="1" applyAlignment="1">
      <alignment wrapText="1"/>
    </xf>
    <xf numFmtId="0" fontId="9" fillId="4" borderId="2" xfId="0" applyFont="1" applyFill="1" applyBorder="1" applyAlignment="1">
      <alignment wrapText="1"/>
    </xf>
    <xf numFmtId="0" fontId="9" fillId="4" borderId="2" xfId="0" applyFont="1" applyFill="1" applyBorder="1" applyAlignment="1">
      <alignment horizontal="center" wrapText="1"/>
    </xf>
    <xf numFmtId="0" fontId="9" fillId="4" borderId="9" xfId="0" applyFont="1" applyFill="1" applyBorder="1" applyAlignment="1">
      <alignment wrapText="1"/>
    </xf>
    <xf numFmtId="0" fontId="9" fillId="4" borderId="30" xfId="0" applyFont="1" applyFill="1" applyBorder="1" applyAlignment="1">
      <alignment wrapText="1"/>
    </xf>
    <xf numFmtId="0" fontId="9" fillId="4" borderId="16" xfId="0" applyFont="1" applyFill="1" applyBorder="1" applyAlignment="1">
      <alignment wrapText="1"/>
    </xf>
    <xf numFmtId="0" fontId="9" fillId="4" borderId="28" xfId="0" applyFont="1" applyFill="1" applyBorder="1" applyAlignment="1">
      <alignment wrapText="1"/>
    </xf>
    <xf numFmtId="0" fontId="9" fillId="3" borderId="15" xfId="0" applyFont="1" applyFill="1" applyBorder="1" applyAlignment="1">
      <alignment wrapText="1"/>
    </xf>
    <xf numFmtId="0" fontId="9" fillId="3" borderId="2" xfId="2" applyNumberFormat="1" applyFont="1" applyFill="1" applyBorder="1" applyAlignment="1">
      <alignment horizontal="center" wrapText="1"/>
    </xf>
    <xf numFmtId="0" fontId="9" fillId="3" borderId="9" xfId="2" applyNumberFormat="1" applyFont="1" applyFill="1" applyBorder="1" applyAlignment="1">
      <alignment horizontal="center" wrapText="1"/>
    </xf>
    <xf numFmtId="164" fontId="9" fillId="3" borderId="9" xfId="1" applyNumberFormat="1" applyFont="1" applyFill="1" applyBorder="1" applyAlignment="1">
      <alignment wrapText="1"/>
    </xf>
    <xf numFmtId="164" fontId="9" fillId="3" borderId="3" xfId="1" applyNumberFormat="1" applyFont="1" applyFill="1" applyBorder="1" applyAlignment="1">
      <alignment wrapText="1"/>
    </xf>
    <xf numFmtId="164" fontId="9" fillId="3" borderId="1" xfId="1" applyNumberFormat="1" applyFont="1" applyFill="1" applyBorder="1" applyAlignment="1">
      <alignment wrapText="1"/>
    </xf>
    <xf numFmtId="164" fontId="9" fillId="3" borderId="2" xfId="1" applyNumberFormat="1" applyFont="1" applyFill="1" applyBorder="1" applyAlignment="1">
      <alignment wrapText="1"/>
    </xf>
    <xf numFmtId="0" fontId="9" fillId="3" borderId="3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horizontal="center" wrapText="1"/>
    </xf>
    <xf numFmtId="0" fontId="9" fillId="3" borderId="16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9" fillId="0" borderId="9" xfId="0" applyFont="1" applyFill="1" applyBorder="1" applyAlignment="1">
      <alignment wrapText="1"/>
    </xf>
    <xf numFmtId="0" fontId="9" fillId="0" borderId="30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9" fillId="0" borderId="28" xfId="0" applyFont="1" applyFill="1" applyBorder="1" applyAlignment="1">
      <alignment wrapText="1"/>
    </xf>
    <xf numFmtId="0" fontId="9" fillId="0" borderId="2" xfId="2" applyNumberFormat="1" applyFont="1" applyFill="1" applyBorder="1" applyAlignment="1">
      <alignment horizontal="center" wrapText="1"/>
    </xf>
    <xf numFmtId="0" fontId="9" fillId="0" borderId="9" xfId="2" applyNumberFormat="1" applyFont="1" applyFill="1" applyBorder="1" applyAlignment="1">
      <alignment horizontal="center" wrapText="1"/>
    </xf>
    <xf numFmtId="164" fontId="9" fillId="0" borderId="9" xfId="1" applyNumberFormat="1" applyFont="1" applyFill="1" applyBorder="1" applyAlignment="1">
      <alignment wrapText="1"/>
    </xf>
    <xf numFmtId="164" fontId="9" fillId="0" borderId="3" xfId="1" applyNumberFormat="1" applyFont="1" applyFill="1" applyBorder="1" applyAlignment="1">
      <alignment wrapText="1"/>
    </xf>
    <xf numFmtId="164" fontId="9" fillId="0" borderId="1" xfId="1" applyNumberFormat="1" applyFont="1" applyFill="1" applyBorder="1" applyAlignment="1">
      <alignment wrapText="1"/>
    </xf>
    <xf numFmtId="164" fontId="9" fillId="0" borderId="2" xfId="1" applyNumberFormat="1" applyFont="1" applyFill="1" applyBorder="1" applyAlignment="1">
      <alignment wrapText="1"/>
    </xf>
    <xf numFmtId="0" fontId="9" fillId="0" borderId="3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0" fontId="1" fillId="0" borderId="0" xfId="0" applyFont="1" applyAlignment="1">
      <alignment horizontal="left"/>
    </xf>
    <xf numFmtId="0" fontId="1" fillId="2" borderId="22" xfId="0" applyFont="1" applyFill="1" applyBorder="1" applyAlignment="1">
      <alignment horizontal="left" vertical="center"/>
    </xf>
    <xf numFmtId="0" fontId="1" fillId="2" borderId="23" xfId="0" applyFont="1" applyFill="1" applyBorder="1" applyAlignment="1">
      <alignment horizontal="left" vertical="center"/>
    </xf>
    <xf numFmtId="0" fontId="1" fillId="2" borderId="17" xfId="0" applyFont="1" applyFill="1" applyBorder="1" applyAlignment="1">
      <alignment horizontal="left" vertical="center"/>
    </xf>
    <xf numFmtId="0" fontId="1" fillId="2" borderId="18" xfId="0" applyFont="1" applyFill="1" applyBorder="1" applyAlignment="1">
      <alignment horizontal="left" vertical="center"/>
    </xf>
    <xf numFmtId="0" fontId="5" fillId="3" borderId="25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wrapText="1"/>
    </xf>
    <xf numFmtId="0" fontId="1" fillId="4" borderId="12" xfId="0" applyFont="1" applyFill="1" applyBorder="1" applyAlignment="1">
      <alignment horizontal="center" wrapText="1"/>
    </xf>
    <xf numFmtId="0" fontId="5" fillId="6" borderId="18" xfId="0" applyFon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/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4"/>
  <sheetViews>
    <sheetView tabSelected="1" topLeftCell="A6" zoomScale="70" zoomScaleNormal="70" workbookViewId="0">
      <selection activeCell="X8" sqref="X8"/>
    </sheetView>
  </sheetViews>
  <sheetFormatPr defaultColWidth="8.85546875" defaultRowHeight="15" x14ac:dyDescent="0.25"/>
  <cols>
    <col min="1" max="1" width="3.7109375" style="3" customWidth="1"/>
    <col min="2" max="2" width="14.140625" style="2" customWidth="1"/>
    <col min="3" max="3" width="28" style="2" customWidth="1"/>
    <col min="4" max="4" width="29.140625" style="2" customWidth="1"/>
    <col min="5" max="5" width="43.5703125" style="1" customWidth="1"/>
    <col min="6" max="6" width="10.140625" style="1" customWidth="1"/>
    <col min="7" max="7" width="12.28515625" style="17" customWidth="1"/>
    <col min="8" max="8" width="11.42578125" style="1" bestFit="1" customWidth="1"/>
    <col min="9" max="10" width="11.42578125" style="1" customWidth="1"/>
    <col min="11" max="11" width="37.140625" style="1" customWidth="1"/>
    <col min="12" max="12" width="3.7109375" style="3" customWidth="1"/>
    <col min="13" max="13" width="15.42578125" style="1" customWidth="1"/>
    <col min="14" max="15" width="21" style="10" customWidth="1"/>
    <col min="16" max="17" width="12.140625" style="12" customWidth="1"/>
    <col min="18" max="19" width="13" style="12" customWidth="1"/>
    <col min="20" max="20" width="16.140625" style="17" customWidth="1"/>
    <col min="21" max="22" width="13" style="12" customWidth="1"/>
    <col min="23" max="23" width="16.140625" style="17" customWidth="1"/>
    <col min="24" max="25" width="13" style="12" customWidth="1"/>
    <col min="26" max="26" width="16.140625" style="17" customWidth="1"/>
    <col min="27" max="27" width="37.140625" style="1" customWidth="1"/>
    <col min="28" max="28" width="9.42578125" style="52" customWidth="1"/>
    <col min="29" max="29" width="11.85546875" style="52" customWidth="1"/>
    <col min="30" max="30" width="9.42578125" style="1" customWidth="1"/>
    <col min="31" max="16384" width="8.85546875" style="1"/>
  </cols>
  <sheetData>
    <row r="1" spans="1:31" ht="52.9" customHeight="1" thickBot="1" x14ac:dyDescent="0.45">
      <c r="A1" s="162" t="s">
        <v>73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AA1" s="17"/>
      <c r="AB1" s="53"/>
      <c r="AC1" s="53"/>
    </row>
    <row r="2" spans="1:31" ht="52.9" customHeight="1" thickBot="1" x14ac:dyDescent="0.45">
      <c r="A2" s="41"/>
      <c r="B2" s="55" t="s">
        <v>1</v>
      </c>
      <c r="C2" s="56"/>
      <c r="D2" s="56"/>
      <c r="E2" s="56"/>
      <c r="F2" s="56"/>
      <c r="G2" s="56"/>
      <c r="H2" s="56"/>
      <c r="I2" s="56"/>
      <c r="J2" s="56"/>
      <c r="K2" s="57"/>
      <c r="L2" s="4"/>
      <c r="M2" s="163" t="s">
        <v>2</v>
      </c>
      <c r="N2" s="164"/>
      <c r="O2" s="164"/>
      <c r="P2" s="164"/>
      <c r="Q2" s="164"/>
      <c r="R2" s="38"/>
      <c r="S2" s="38"/>
      <c r="T2" s="38"/>
      <c r="U2" s="38"/>
      <c r="V2" s="38"/>
      <c r="W2" s="38"/>
      <c r="X2" s="38"/>
      <c r="Y2" s="38"/>
      <c r="Z2" s="39"/>
      <c r="AA2" s="48"/>
      <c r="AB2" s="54"/>
      <c r="AC2" s="54"/>
    </row>
    <row r="3" spans="1:31" s="8" customFormat="1" ht="19.5" customHeight="1" thickBot="1" x14ac:dyDescent="0.45">
      <c r="A3" s="42"/>
      <c r="B3" s="58"/>
      <c r="C3" s="59"/>
      <c r="D3" s="59"/>
      <c r="E3" s="59"/>
      <c r="F3" s="59"/>
      <c r="G3" s="59"/>
      <c r="H3" s="59"/>
      <c r="I3" s="170" t="s">
        <v>30</v>
      </c>
      <c r="J3" s="171"/>
      <c r="K3" s="60"/>
      <c r="L3" s="6"/>
      <c r="M3" s="165"/>
      <c r="N3" s="166"/>
      <c r="O3" s="166"/>
      <c r="P3" s="166"/>
      <c r="Q3" s="166"/>
      <c r="R3" s="167" t="s">
        <v>13</v>
      </c>
      <c r="S3" s="168"/>
      <c r="T3" s="168"/>
      <c r="U3" s="168"/>
      <c r="V3" s="168"/>
      <c r="W3" s="168"/>
      <c r="X3" s="168"/>
      <c r="Y3" s="168"/>
      <c r="Z3" s="169"/>
      <c r="AA3" s="49"/>
      <c r="AB3" s="172" t="s">
        <v>36</v>
      </c>
      <c r="AC3" s="172"/>
      <c r="AD3" s="172"/>
      <c r="AE3" s="172"/>
    </row>
    <row r="4" spans="1:31" s="19" customFormat="1" ht="95.25" thickBot="1" x14ac:dyDescent="0.3">
      <c r="A4" s="43"/>
      <c r="B4" s="33" t="s">
        <v>4</v>
      </c>
      <c r="C4" s="34" t="s">
        <v>14</v>
      </c>
      <c r="D4" s="35" t="s">
        <v>3</v>
      </c>
      <c r="E4" s="35" t="s">
        <v>6</v>
      </c>
      <c r="F4" s="35" t="s">
        <v>5</v>
      </c>
      <c r="G4" s="36" t="s">
        <v>31</v>
      </c>
      <c r="H4" s="35" t="s">
        <v>18</v>
      </c>
      <c r="I4" s="62" t="s">
        <v>32</v>
      </c>
      <c r="J4" s="63" t="s">
        <v>35</v>
      </c>
      <c r="K4" s="37" t="s">
        <v>16</v>
      </c>
      <c r="L4" s="20"/>
      <c r="M4" s="27" t="s">
        <v>40</v>
      </c>
      <c r="N4" s="21" t="s">
        <v>39</v>
      </c>
      <c r="O4" s="46" t="s">
        <v>19</v>
      </c>
      <c r="P4" s="22" t="s">
        <v>37</v>
      </c>
      <c r="Q4" s="23" t="s">
        <v>38</v>
      </c>
      <c r="R4" s="24" t="s">
        <v>20</v>
      </c>
      <c r="S4" s="25" t="s">
        <v>21</v>
      </c>
      <c r="T4" s="26" t="s">
        <v>22</v>
      </c>
      <c r="U4" s="24" t="s">
        <v>23</v>
      </c>
      <c r="V4" s="25" t="s">
        <v>24</v>
      </c>
      <c r="W4" s="26" t="s">
        <v>25</v>
      </c>
      <c r="X4" s="24" t="s">
        <v>26</v>
      </c>
      <c r="Y4" s="25" t="s">
        <v>27</v>
      </c>
      <c r="Z4" s="28" t="s">
        <v>28</v>
      </c>
      <c r="AA4" s="37" t="s">
        <v>29</v>
      </c>
      <c r="AB4" s="51" t="s">
        <v>33</v>
      </c>
      <c r="AC4" s="51" t="s">
        <v>34</v>
      </c>
      <c r="AD4" s="51" t="s">
        <v>32</v>
      </c>
      <c r="AE4" s="51" t="s">
        <v>35</v>
      </c>
    </row>
    <row r="5" spans="1:31" s="5" customFormat="1" ht="78.75" customHeight="1" x14ac:dyDescent="0.25">
      <c r="A5" s="44">
        <v>1</v>
      </c>
      <c r="B5" s="68" t="s">
        <v>7</v>
      </c>
      <c r="C5" s="69" t="s">
        <v>8</v>
      </c>
      <c r="D5" s="69" t="s">
        <v>9</v>
      </c>
      <c r="E5" s="69" t="s">
        <v>0</v>
      </c>
      <c r="F5" s="69" t="s">
        <v>10</v>
      </c>
      <c r="G5" s="70">
        <v>120</v>
      </c>
      <c r="H5" s="71" t="s">
        <v>11</v>
      </c>
      <c r="I5" s="72">
        <v>10</v>
      </c>
      <c r="J5" s="73">
        <v>90</v>
      </c>
      <c r="K5" s="74" t="s">
        <v>17</v>
      </c>
      <c r="L5" s="7"/>
      <c r="M5" s="75" t="s">
        <v>12</v>
      </c>
      <c r="N5" s="76">
        <v>20</v>
      </c>
      <c r="O5" s="77" t="s">
        <v>15</v>
      </c>
      <c r="P5" s="78">
        <v>500</v>
      </c>
      <c r="Q5" s="79">
        <v>1000</v>
      </c>
      <c r="R5" s="80">
        <v>500</v>
      </c>
      <c r="S5" s="81">
        <v>1000</v>
      </c>
      <c r="T5" s="82">
        <v>20</v>
      </c>
      <c r="U5" s="80">
        <v>1000</v>
      </c>
      <c r="V5" s="81">
        <v>5000</v>
      </c>
      <c r="W5" s="82">
        <v>20</v>
      </c>
      <c r="X5" s="80">
        <v>1800</v>
      </c>
      <c r="Y5" s="81">
        <v>10000</v>
      </c>
      <c r="Z5" s="83">
        <v>45</v>
      </c>
      <c r="AA5" s="84"/>
      <c r="AB5" s="73">
        <f t="shared" ref="AB5" si="0">IF(ISBLANK(N5),G5,N5)</f>
        <v>20</v>
      </c>
      <c r="AC5" s="85">
        <f>24*P5+Q5</f>
        <v>13000</v>
      </c>
      <c r="AD5" s="86">
        <f t="shared" ref="AD5:AE20" si="1">I5</f>
        <v>10</v>
      </c>
      <c r="AE5" s="86">
        <f t="shared" si="1"/>
        <v>90</v>
      </c>
    </row>
    <row r="6" spans="1:31" s="5" customFormat="1" ht="78.75" customHeight="1" x14ac:dyDescent="0.25">
      <c r="A6" s="44">
        <v>2</v>
      </c>
      <c r="B6" s="29" t="s">
        <v>45</v>
      </c>
      <c r="C6" s="9" t="s">
        <v>46</v>
      </c>
      <c r="D6" s="9" t="s">
        <v>47</v>
      </c>
      <c r="E6" s="9" t="s">
        <v>48</v>
      </c>
      <c r="F6" s="9" t="s">
        <v>49</v>
      </c>
      <c r="G6" s="31">
        <v>100</v>
      </c>
      <c r="H6" s="61" t="s">
        <v>11</v>
      </c>
      <c r="I6" s="65">
        <v>10</v>
      </c>
      <c r="J6" s="32">
        <v>90</v>
      </c>
      <c r="K6" s="64" t="s">
        <v>50</v>
      </c>
      <c r="L6" s="7"/>
      <c r="M6" s="29"/>
      <c r="N6" s="11"/>
      <c r="O6" s="47"/>
      <c r="P6" s="13"/>
      <c r="Q6" s="14"/>
      <c r="R6" s="15"/>
      <c r="S6" s="16"/>
      <c r="T6" s="18"/>
      <c r="U6" s="15"/>
      <c r="V6" s="16"/>
      <c r="W6" s="18"/>
      <c r="X6" s="15"/>
      <c r="Y6" s="16"/>
      <c r="Z6" s="30"/>
      <c r="AA6" s="32"/>
      <c r="AB6" s="40">
        <f>IF(ISBLANK(N6),G6,N6)</f>
        <v>100</v>
      </c>
      <c r="AC6" s="66">
        <f t="shared" ref="AC6:AC32" si="2">24*P6+Q6</f>
        <v>0</v>
      </c>
      <c r="AD6" s="67">
        <f t="shared" si="1"/>
        <v>10</v>
      </c>
      <c r="AE6" s="67">
        <f t="shared" si="1"/>
        <v>90</v>
      </c>
    </row>
    <row r="7" spans="1:31" s="2" customFormat="1" ht="78.75" customHeight="1" x14ac:dyDescent="0.25">
      <c r="A7" s="45">
        <v>3</v>
      </c>
      <c r="B7" s="87" t="s">
        <v>51</v>
      </c>
      <c r="C7" s="88" t="s">
        <v>52</v>
      </c>
      <c r="D7" s="88" t="s">
        <v>53</v>
      </c>
      <c r="E7" s="88" t="s">
        <v>54</v>
      </c>
      <c r="F7" s="88" t="s">
        <v>49</v>
      </c>
      <c r="G7" s="89">
        <v>100</v>
      </c>
      <c r="H7" s="90" t="s">
        <v>55</v>
      </c>
      <c r="I7" s="95">
        <v>20</v>
      </c>
      <c r="J7" s="96">
        <v>80</v>
      </c>
      <c r="K7" s="97" t="s">
        <v>56</v>
      </c>
      <c r="L7" s="7"/>
      <c r="M7" s="98"/>
      <c r="N7" s="99"/>
      <c r="O7" s="100"/>
      <c r="P7" s="101"/>
      <c r="Q7" s="102"/>
      <c r="R7" s="91"/>
      <c r="S7" s="92"/>
      <c r="T7" s="93"/>
      <c r="U7" s="91"/>
      <c r="V7" s="92"/>
      <c r="W7" s="93"/>
      <c r="X7" s="91"/>
      <c r="Y7" s="92"/>
      <c r="Z7" s="94"/>
      <c r="AA7" s="50"/>
      <c r="AB7" s="40">
        <f>IF(ISBLANK(N7),G7,N7)</f>
        <v>100</v>
      </c>
      <c r="AC7" s="66">
        <f t="shared" si="2"/>
        <v>0</v>
      </c>
      <c r="AD7" s="67">
        <f t="shared" si="1"/>
        <v>20</v>
      </c>
      <c r="AE7" s="67">
        <f t="shared" si="1"/>
        <v>80</v>
      </c>
    </row>
    <row r="8" spans="1:31" s="2" customFormat="1" ht="78.75" customHeight="1" x14ac:dyDescent="0.25">
      <c r="A8" s="45">
        <v>4</v>
      </c>
      <c r="B8" s="29" t="s">
        <v>57</v>
      </c>
      <c r="C8" s="9" t="s">
        <v>58</v>
      </c>
      <c r="D8" s="9" t="s">
        <v>59</v>
      </c>
      <c r="E8" s="9" t="s">
        <v>60</v>
      </c>
      <c r="F8" s="9" t="s">
        <v>49</v>
      </c>
      <c r="G8" s="31">
        <v>100</v>
      </c>
      <c r="H8" s="61" t="s">
        <v>61</v>
      </c>
      <c r="I8" s="65">
        <v>20</v>
      </c>
      <c r="J8" s="32">
        <v>80</v>
      </c>
      <c r="K8" s="64" t="s">
        <v>62</v>
      </c>
      <c r="L8" s="7"/>
      <c r="M8" s="29" t="s">
        <v>12</v>
      </c>
      <c r="N8" s="11">
        <v>45</v>
      </c>
      <c r="O8" s="47" t="s">
        <v>15</v>
      </c>
      <c r="P8" s="13">
        <v>950</v>
      </c>
      <c r="Q8" s="14">
        <v>0</v>
      </c>
      <c r="R8" s="15"/>
      <c r="S8" s="16"/>
      <c r="T8" s="18"/>
      <c r="U8" s="15"/>
      <c r="V8" s="16"/>
      <c r="W8" s="18"/>
      <c r="X8" s="15">
        <v>1450</v>
      </c>
      <c r="Y8" s="16">
        <v>0</v>
      </c>
      <c r="Z8" s="30">
        <v>45</v>
      </c>
      <c r="AA8" s="32" t="s">
        <v>100</v>
      </c>
      <c r="AB8" s="40">
        <f t="shared" ref="AB8:AB32" si="3">IF(ISBLANK(N8),G8,N8)</f>
        <v>45</v>
      </c>
      <c r="AC8" s="66">
        <f t="shared" si="2"/>
        <v>22800</v>
      </c>
      <c r="AD8" s="67">
        <f t="shared" si="1"/>
        <v>20</v>
      </c>
      <c r="AE8" s="67">
        <f t="shared" si="1"/>
        <v>80</v>
      </c>
    </row>
    <row r="9" spans="1:31" s="2" customFormat="1" ht="78.75" customHeight="1" x14ac:dyDescent="0.25">
      <c r="A9" s="45">
        <v>5</v>
      </c>
      <c r="B9" s="87" t="s">
        <v>63</v>
      </c>
      <c r="C9" s="88" t="s">
        <v>64</v>
      </c>
      <c r="D9" s="88" t="s">
        <v>65</v>
      </c>
      <c r="E9" s="88" t="s">
        <v>66</v>
      </c>
      <c r="F9" s="88" t="s">
        <v>10</v>
      </c>
      <c r="G9" s="89">
        <v>120</v>
      </c>
      <c r="H9" s="90" t="s">
        <v>11</v>
      </c>
      <c r="I9" s="95">
        <v>10</v>
      </c>
      <c r="J9" s="96">
        <v>90</v>
      </c>
      <c r="K9" s="97"/>
      <c r="L9" s="7"/>
      <c r="M9" s="29"/>
      <c r="N9" s="11"/>
      <c r="O9" s="47"/>
      <c r="P9" s="13"/>
      <c r="Q9" s="14"/>
      <c r="R9" s="15"/>
      <c r="S9" s="16"/>
      <c r="T9" s="18"/>
      <c r="U9" s="15"/>
      <c r="V9" s="16"/>
      <c r="W9" s="18"/>
      <c r="X9" s="15"/>
      <c r="Y9" s="16"/>
      <c r="Z9" s="30"/>
      <c r="AA9" s="32"/>
      <c r="AB9" s="40">
        <f t="shared" si="3"/>
        <v>120</v>
      </c>
      <c r="AC9" s="66">
        <f t="shared" si="2"/>
        <v>0</v>
      </c>
      <c r="AD9" s="67">
        <f t="shared" si="1"/>
        <v>10</v>
      </c>
      <c r="AE9" s="67">
        <f t="shared" si="1"/>
        <v>90</v>
      </c>
    </row>
    <row r="10" spans="1:31" s="2" customFormat="1" ht="78.75" customHeight="1" x14ac:dyDescent="0.25">
      <c r="A10" s="44">
        <v>6</v>
      </c>
      <c r="B10" s="105" t="s">
        <v>67</v>
      </c>
      <c r="C10" s="106" t="s">
        <v>68</v>
      </c>
      <c r="D10" s="106" t="s">
        <v>69</v>
      </c>
      <c r="E10" s="106" t="s">
        <v>66</v>
      </c>
      <c r="F10" s="106" t="s">
        <v>10</v>
      </c>
      <c r="G10" s="107">
        <v>120</v>
      </c>
      <c r="H10" s="108" t="s">
        <v>11</v>
      </c>
      <c r="I10" s="109">
        <v>10</v>
      </c>
      <c r="J10" s="110">
        <v>90</v>
      </c>
      <c r="K10" s="104"/>
      <c r="L10" s="7"/>
      <c r="M10" s="98"/>
      <c r="N10" s="99"/>
      <c r="O10" s="100"/>
      <c r="P10" s="101"/>
      <c r="Q10" s="102"/>
      <c r="R10" s="91"/>
      <c r="S10" s="92"/>
      <c r="T10" s="93"/>
      <c r="U10" s="91"/>
      <c r="V10" s="92"/>
      <c r="W10" s="93"/>
      <c r="X10" s="91"/>
      <c r="Y10" s="92"/>
      <c r="Z10" s="94"/>
      <c r="AA10" s="103"/>
      <c r="AB10" s="40">
        <f t="shared" si="3"/>
        <v>120</v>
      </c>
      <c r="AC10" s="66">
        <f t="shared" si="2"/>
        <v>0</v>
      </c>
      <c r="AD10" s="67">
        <f t="shared" si="1"/>
        <v>10</v>
      </c>
      <c r="AE10" s="67">
        <f t="shared" si="1"/>
        <v>90</v>
      </c>
    </row>
    <row r="11" spans="1:31" s="2" customFormat="1" ht="78.75" customHeight="1" x14ac:dyDescent="0.25">
      <c r="A11" s="44">
        <v>7</v>
      </c>
      <c r="B11" s="87" t="s">
        <v>70</v>
      </c>
      <c r="C11" s="88" t="s">
        <v>71</v>
      </c>
      <c r="D11" s="88" t="s">
        <v>72</v>
      </c>
      <c r="E11" s="88" t="s">
        <v>66</v>
      </c>
      <c r="F11" s="88" t="s">
        <v>10</v>
      </c>
      <c r="G11" s="89">
        <v>120</v>
      </c>
      <c r="H11" s="90" t="s">
        <v>11</v>
      </c>
      <c r="I11" s="95">
        <v>10</v>
      </c>
      <c r="J11" s="96">
        <v>90</v>
      </c>
      <c r="K11" s="97"/>
      <c r="L11" s="7"/>
      <c r="M11" s="29"/>
      <c r="N11" s="11"/>
      <c r="O11" s="47"/>
      <c r="P11" s="13"/>
      <c r="Q11" s="14"/>
      <c r="R11" s="15"/>
      <c r="S11" s="16"/>
      <c r="T11" s="18"/>
      <c r="U11" s="15"/>
      <c r="V11" s="16"/>
      <c r="W11" s="18"/>
      <c r="X11" s="15"/>
      <c r="Y11" s="16"/>
      <c r="Z11" s="30"/>
      <c r="AA11" s="32"/>
      <c r="AB11" s="40">
        <f t="shared" si="3"/>
        <v>120</v>
      </c>
      <c r="AC11" s="66">
        <f t="shared" si="2"/>
        <v>0</v>
      </c>
      <c r="AD11" s="67">
        <f t="shared" si="1"/>
        <v>10</v>
      </c>
      <c r="AE11" s="67">
        <f t="shared" si="1"/>
        <v>90</v>
      </c>
    </row>
    <row r="12" spans="1:31" s="2" customFormat="1" ht="78.75" customHeight="1" x14ac:dyDescent="0.25">
      <c r="A12" s="45">
        <v>8</v>
      </c>
      <c r="B12" s="111" t="s">
        <v>74</v>
      </c>
      <c r="C12" s="112" t="s">
        <v>75</v>
      </c>
      <c r="D12" s="112" t="s">
        <v>76</v>
      </c>
      <c r="E12" s="112" t="s">
        <v>66</v>
      </c>
      <c r="F12" s="112" t="s">
        <v>10</v>
      </c>
      <c r="G12" s="113">
        <v>120</v>
      </c>
      <c r="H12" s="114" t="s">
        <v>11</v>
      </c>
      <c r="I12" s="115">
        <v>10</v>
      </c>
      <c r="J12" s="116">
        <v>90</v>
      </c>
      <c r="K12" s="117"/>
      <c r="L12" s="118"/>
      <c r="M12" s="111"/>
      <c r="N12" s="119"/>
      <c r="O12" s="120"/>
      <c r="P12" s="121"/>
      <c r="Q12" s="122"/>
      <c r="R12" s="123"/>
      <c r="S12" s="124"/>
      <c r="T12" s="125"/>
      <c r="U12" s="123"/>
      <c r="V12" s="124"/>
      <c r="W12" s="125"/>
      <c r="X12" s="123"/>
      <c r="Y12" s="124"/>
      <c r="Z12" s="126"/>
      <c r="AA12" s="116"/>
      <c r="AB12" s="127">
        <f>IF(ISBLANK(N12),G12,N12)</f>
        <v>120</v>
      </c>
      <c r="AC12" s="128">
        <f t="shared" si="2"/>
        <v>0</v>
      </c>
      <c r="AD12" s="129">
        <f t="shared" si="1"/>
        <v>10</v>
      </c>
      <c r="AE12" s="129">
        <f t="shared" si="1"/>
        <v>90</v>
      </c>
    </row>
    <row r="13" spans="1:31" s="2" customFormat="1" ht="78.75" customHeight="1" x14ac:dyDescent="0.25">
      <c r="A13" s="45">
        <v>9</v>
      </c>
      <c r="B13" s="130" t="s">
        <v>77</v>
      </c>
      <c r="C13" s="131" t="s">
        <v>78</v>
      </c>
      <c r="D13" s="131" t="s">
        <v>79</v>
      </c>
      <c r="E13" s="131" t="s">
        <v>66</v>
      </c>
      <c r="F13" s="131" t="s">
        <v>10</v>
      </c>
      <c r="G13" s="132">
        <v>120</v>
      </c>
      <c r="H13" s="133" t="s">
        <v>11</v>
      </c>
      <c r="I13" s="134">
        <v>10</v>
      </c>
      <c r="J13" s="135">
        <v>90</v>
      </c>
      <c r="K13" s="136"/>
      <c r="L13" s="118"/>
      <c r="M13" s="137"/>
      <c r="N13" s="138"/>
      <c r="O13" s="139"/>
      <c r="P13" s="140"/>
      <c r="Q13" s="141"/>
      <c r="R13" s="142"/>
      <c r="S13" s="143"/>
      <c r="T13" s="144"/>
      <c r="U13" s="142"/>
      <c r="V13" s="143"/>
      <c r="W13" s="144"/>
      <c r="X13" s="142"/>
      <c r="Y13" s="143"/>
      <c r="Z13" s="145"/>
      <c r="AA13" s="146"/>
      <c r="AB13" s="127">
        <f t="shared" ref="AB13:AB19" si="4">IF(ISBLANK(N13),G13,N13)</f>
        <v>120</v>
      </c>
      <c r="AC13" s="128">
        <f t="shared" si="2"/>
        <v>0</v>
      </c>
      <c r="AD13" s="129">
        <f t="shared" si="1"/>
        <v>10</v>
      </c>
      <c r="AE13" s="129">
        <f t="shared" si="1"/>
        <v>90</v>
      </c>
    </row>
    <row r="14" spans="1:31" s="2" customFormat="1" ht="78.75" customHeight="1" x14ac:dyDescent="0.25">
      <c r="A14" s="45">
        <v>10</v>
      </c>
      <c r="B14" s="147" t="s">
        <v>80</v>
      </c>
      <c r="C14" s="148" t="s">
        <v>81</v>
      </c>
      <c r="D14" s="148" t="s">
        <v>82</v>
      </c>
      <c r="E14" s="148" t="s">
        <v>66</v>
      </c>
      <c r="F14" s="148" t="s">
        <v>10</v>
      </c>
      <c r="G14" s="149">
        <v>120</v>
      </c>
      <c r="H14" s="150" t="s">
        <v>11</v>
      </c>
      <c r="I14" s="151">
        <v>10</v>
      </c>
      <c r="J14" s="152">
        <v>90</v>
      </c>
      <c r="K14" s="153"/>
      <c r="L14" s="118"/>
      <c r="M14" s="147"/>
      <c r="N14" s="154"/>
      <c r="O14" s="155"/>
      <c r="P14" s="156"/>
      <c r="Q14" s="157"/>
      <c r="R14" s="158"/>
      <c r="S14" s="159"/>
      <c r="T14" s="160"/>
      <c r="U14" s="158"/>
      <c r="V14" s="159"/>
      <c r="W14" s="160"/>
      <c r="X14" s="158"/>
      <c r="Y14" s="159"/>
      <c r="Z14" s="161"/>
      <c r="AA14" s="152"/>
      <c r="AB14" s="127">
        <f t="shared" si="4"/>
        <v>120</v>
      </c>
      <c r="AC14" s="128">
        <f t="shared" si="2"/>
        <v>0</v>
      </c>
      <c r="AD14" s="129">
        <f t="shared" si="1"/>
        <v>10</v>
      </c>
      <c r="AE14" s="129">
        <f t="shared" si="1"/>
        <v>90</v>
      </c>
    </row>
    <row r="15" spans="1:31" s="2" customFormat="1" ht="78.75" customHeight="1" x14ac:dyDescent="0.25">
      <c r="A15" s="44">
        <v>11</v>
      </c>
      <c r="B15" s="130" t="s">
        <v>83</v>
      </c>
      <c r="C15" s="131" t="s">
        <v>84</v>
      </c>
      <c r="D15" s="131" t="s">
        <v>85</v>
      </c>
      <c r="E15" s="131" t="s">
        <v>86</v>
      </c>
      <c r="F15" s="131" t="s">
        <v>49</v>
      </c>
      <c r="G15" s="132">
        <v>120</v>
      </c>
      <c r="H15" s="133" t="s">
        <v>11</v>
      </c>
      <c r="I15" s="134">
        <v>10</v>
      </c>
      <c r="J15" s="135">
        <v>90</v>
      </c>
      <c r="K15" s="136"/>
      <c r="L15" s="118"/>
      <c r="M15" s="137"/>
      <c r="N15" s="138"/>
      <c r="O15" s="139"/>
      <c r="P15" s="140"/>
      <c r="Q15" s="141"/>
      <c r="R15" s="142"/>
      <c r="S15" s="143"/>
      <c r="T15" s="144"/>
      <c r="U15" s="142"/>
      <c r="V15" s="143"/>
      <c r="W15" s="144"/>
      <c r="X15" s="142"/>
      <c r="Y15" s="143"/>
      <c r="Z15" s="145"/>
      <c r="AA15" s="146"/>
      <c r="AB15" s="127">
        <f t="shared" si="4"/>
        <v>120</v>
      </c>
      <c r="AC15" s="128">
        <f t="shared" si="2"/>
        <v>0</v>
      </c>
      <c r="AD15" s="129">
        <f t="shared" si="1"/>
        <v>10</v>
      </c>
      <c r="AE15" s="129">
        <f t="shared" si="1"/>
        <v>90</v>
      </c>
    </row>
    <row r="16" spans="1:31" s="2" customFormat="1" ht="78.75" customHeight="1" x14ac:dyDescent="0.25">
      <c r="A16" s="44">
        <v>12</v>
      </c>
      <c r="B16" s="147" t="s">
        <v>87</v>
      </c>
      <c r="C16" s="148" t="s">
        <v>88</v>
      </c>
      <c r="D16" s="148" t="s">
        <v>89</v>
      </c>
      <c r="E16" s="148" t="s">
        <v>66</v>
      </c>
      <c r="F16" s="148" t="s">
        <v>10</v>
      </c>
      <c r="G16" s="149">
        <v>120</v>
      </c>
      <c r="H16" s="150" t="s">
        <v>11</v>
      </c>
      <c r="I16" s="151">
        <v>10</v>
      </c>
      <c r="J16" s="152">
        <v>90</v>
      </c>
      <c r="K16" s="153"/>
      <c r="L16" s="118"/>
      <c r="M16" s="147"/>
      <c r="N16" s="154"/>
      <c r="O16" s="155"/>
      <c r="P16" s="156"/>
      <c r="Q16" s="157"/>
      <c r="R16" s="158"/>
      <c r="S16" s="159"/>
      <c r="T16" s="160"/>
      <c r="U16" s="158"/>
      <c r="V16" s="159"/>
      <c r="W16" s="160"/>
      <c r="X16" s="158"/>
      <c r="Y16" s="159"/>
      <c r="Z16" s="161"/>
      <c r="AA16" s="152"/>
      <c r="AB16" s="127">
        <f t="shared" si="4"/>
        <v>120</v>
      </c>
      <c r="AC16" s="128">
        <f t="shared" si="2"/>
        <v>0</v>
      </c>
      <c r="AD16" s="129">
        <f t="shared" si="1"/>
        <v>10</v>
      </c>
      <c r="AE16" s="129">
        <f t="shared" si="1"/>
        <v>90</v>
      </c>
    </row>
    <row r="17" spans="1:31" s="2" customFormat="1" ht="47.25" x14ac:dyDescent="0.25">
      <c r="A17" s="45">
        <v>13</v>
      </c>
      <c r="B17" s="130" t="s">
        <v>90</v>
      </c>
      <c r="C17" s="131" t="s">
        <v>91</v>
      </c>
      <c r="D17" s="131" t="s">
        <v>92</v>
      </c>
      <c r="E17" s="131" t="s">
        <v>66</v>
      </c>
      <c r="F17" s="131" t="s">
        <v>10</v>
      </c>
      <c r="G17" s="132">
        <v>120</v>
      </c>
      <c r="H17" s="133" t="s">
        <v>11</v>
      </c>
      <c r="I17" s="134">
        <v>10</v>
      </c>
      <c r="J17" s="135">
        <v>90</v>
      </c>
      <c r="K17" s="136"/>
      <c r="L17" s="118"/>
      <c r="M17" s="137"/>
      <c r="N17" s="138"/>
      <c r="O17" s="139"/>
      <c r="P17" s="140"/>
      <c r="Q17" s="141"/>
      <c r="R17" s="142"/>
      <c r="S17" s="143"/>
      <c r="T17" s="144"/>
      <c r="U17" s="142"/>
      <c r="V17" s="143"/>
      <c r="W17" s="144"/>
      <c r="X17" s="142"/>
      <c r="Y17" s="143"/>
      <c r="Z17" s="145"/>
      <c r="AA17" s="146"/>
      <c r="AB17" s="127">
        <f t="shared" si="4"/>
        <v>120</v>
      </c>
      <c r="AC17" s="128">
        <f t="shared" si="2"/>
        <v>0</v>
      </c>
      <c r="AD17" s="129">
        <f t="shared" si="1"/>
        <v>10</v>
      </c>
      <c r="AE17" s="129">
        <f t="shared" si="1"/>
        <v>90</v>
      </c>
    </row>
    <row r="18" spans="1:31" s="2" customFormat="1" ht="78.75" customHeight="1" x14ac:dyDescent="0.25">
      <c r="A18" s="45">
        <v>14</v>
      </c>
      <c r="B18" s="147" t="s">
        <v>93</v>
      </c>
      <c r="C18" s="148" t="s">
        <v>94</v>
      </c>
      <c r="D18" s="148" t="s">
        <v>95</v>
      </c>
      <c r="E18" s="148" t="s">
        <v>66</v>
      </c>
      <c r="F18" s="148" t="s">
        <v>10</v>
      </c>
      <c r="G18" s="149">
        <v>120</v>
      </c>
      <c r="H18" s="150" t="s">
        <v>11</v>
      </c>
      <c r="I18" s="151">
        <v>10</v>
      </c>
      <c r="J18" s="152">
        <v>90</v>
      </c>
      <c r="K18" s="153"/>
      <c r="L18" s="118"/>
      <c r="M18" s="147"/>
      <c r="N18" s="154"/>
      <c r="O18" s="155"/>
      <c r="P18" s="156"/>
      <c r="Q18" s="157"/>
      <c r="R18" s="158"/>
      <c r="S18" s="159"/>
      <c r="T18" s="160"/>
      <c r="U18" s="158"/>
      <c r="V18" s="159"/>
      <c r="W18" s="160"/>
      <c r="X18" s="158"/>
      <c r="Y18" s="159"/>
      <c r="Z18" s="161"/>
      <c r="AA18" s="152"/>
      <c r="AB18" s="127">
        <f t="shared" si="4"/>
        <v>120</v>
      </c>
      <c r="AC18" s="128">
        <f t="shared" si="2"/>
        <v>0</v>
      </c>
      <c r="AD18" s="129">
        <f t="shared" si="1"/>
        <v>10</v>
      </c>
      <c r="AE18" s="129">
        <f t="shared" si="1"/>
        <v>90</v>
      </c>
    </row>
    <row r="19" spans="1:31" s="2" customFormat="1" ht="78.75" customHeight="1" x14ac:dyDescent="0.25">
      <c r="A19" s="45">
        <v>15</v>
      </c>
      <c r="B19" s="130" t="s">
        <v>96</v>
      </c>
      <c r="C19" s="131" t="s">
        <v>97</v>
      </c>
      <c r="D19" s="131" t="s">
        <v>98</v>
      </c>
      <c r="E19" s="131" t="s">
        <v>99</v>
      </c>
      <c r="F19" s="131" t="s">
        <v>49</v>
      </c>
      <c r="G19" s="132">
        <v>120</v>
      </c>
      <c r="H19" s="133" t="s">
        <v>41</v>
      </c>
      <c r="I19" s="134">
        <v>10</v>
      </c>
      <c r="J19" s="135">
        <v>90</v>
      </c>
      <c r="K19" s="136"/>
      <c r="L19" s="118"/>
      <c r="M19" s="137"/>
      <c r="N19" s="138"/>
      <c r="O19" s="139"/>
      <c r="P19" s="140"/>
      <c r="Q19" s="141"/>
      <c r="R19" s="142"/>
      <c r="S19" s="143"/>
      <c r="T19" s="144"/>
      <c r="U19" s="142"/>
      <c r="V19" s="143"/>
      <c r="W19" s="144"/>
      <c r="X19" s="142"/>
      <c r="Y19" s="143"/>
      <c r="Z19" s="145"/>
      <c r="AA19" s="146"/>
      <c r="AB19" s="127">
        <f t="shared" si="4"/>
        <v>120</v>
      </c>
      <c r="AC19" s="128">
        <f t="shared" si="2"/>
        <v>0</v>
      </c>
      <c r="AD19" s="129">
        <f t="shared" si="1"/>
        <v>10</v>
      </c>
      <c r="AE19" s="129">
        <f t="shared" si="1"/>
        <v>90</v>
      </c>
    </row>
    <row r="20" spans="1:31" s="2" customFormat="1" ht="78.75" customHeight="1" x14ac:dyDescent="0.25">
      <c r="A20" s="44">
        <v>16</v>
      </c>
      <c r="B20" s="29"/>
      <c r="C20" s="9"/>
      <c r="D20" s="9"/>
      <c r="E20" s="9"/>
      <c r="F20" s="9"/>
      <c r="G20" s="31"/>
      <c r="H20" s="61"/>
      <c r="I20" s="65"/>
      <c r="J20" s="32"/>
      <c r="K20" s="104"/>
      <c r="L20" s="7"/>
      <c r="M20" s="29"/>
      <c r="N20" s="11"/>
      <c r="O20" s="47"/>
      <c r="P20" s="13"/>
      <c r="Q20" s="14"/>
      <c r="R20" s="15"/>
      <c r="S20" s="16"/>
      <c r="T20" s="18"/>
      <c r="U20" s="15"/>
      <c r="V20" s="16"/>
      <c r="W20" s="18"/>
      <c r="X20" s="15"/>
      <c r="Y20" s="16"/>
      <c r="Z20" s="30"/>
      <c r="AA20" s="32"/>
      <c r="AB20" s="40">
        <f t="shared" si="3"/>
        <v>0</v>
      </c>
      <c r="AC20" s="66">
        <f t="shared" si="2"/>
        <v>0</v>
      </c>
      <c r="AD20" s="67">
        <f t="shared" si="1"/>
        <v>0</v>
      </c>
      <c r="AE20" s="67">
        <f t="shared" si="1"/>
        <v>0</v>
      </c>
    </row>
    <row r="21" spans="1:31" s="2" customFormat="1" ht="78.75" customHeight="1" x14ac:dyDescent="0.25">
      <c r="A21" s="44">
        <v>17</v>
      </c>
      <c r="B21" s="87"/>
      <c r="C21" s="88"/>
      <c r="D21" s="88"/>
      <c r="E21" s="88"/>
      <c r="F21" s="88"/>
      <c r="G21" s="89"/>
      <c r="H21" s="90"/>
      <c r="I21" s="95"/>
      <c r="J21" s="96"/>
      <c r="K21" s="97"/>
      <c r="L21" s="7"/>
      <c r="M21" s="98"/>
      <c r="N21" s="99"/>
      <c r="O21" s="100"/>
      <c r="P21" s="101"/>
      <c r="Q21" s="102"/>
      <c r="R21" s="91"/>
      <c r="S21" s="92"/>
      <c r="T21" s="93"/>
      <c r="U21" s="91"/>
      <c r="V21" s="92"/>
      <c r="W21" s="93"/>
      <c r="X21" s="91"/>
      <c r="Y21" s="92"/>
      <c r="Z21" s="94"/>
      <c r="AA21" s="103"/>
      <c r="AB21" s="40">
        <f t="shared" si="3"/>
        <v>0</v>
      </c>
      <c r="AC21" s="66">
        <f t="shared" si="2"/>
        <v>0</v>
      </c>
      <c r="AD21" s="67">
        <f t="shared" ref="AD21:AE32" si="5">I21</f>
        <v>0</v>
      </c>
      <c r="AE21" s="67">
        <f t="shared" si="5"/>
        <v>0</v>
      </c>
    </row>
    <row r="22" spans="1:31" s="2" customFormat="1" ht="78.75" customHeight="1" x14ac:dyDescent="0.25">
      <c r="A22" s="45">
        <v>18</v>
      </c>
      <c r="B22" s="29"/>
      <c r="C22" s="9"/>
      <c r="D22" s="9"/>
      <c r="E22" s="9"/>
      <c r="F22" s="9"/>
      <c r="G22" s="31"/>
      <c r="H22" s="61"/>
      <c r="I22" s="65"/>
      <c r="J22" s="32"/>
      <c r="K22" s="64"/>
      <c r="L22" s="7"/>
      <c r="M22" s="29"/>
      <c r="N22" s="11"/>
      <c r="O22" s="47"/>
      <c r="P22" s="13"/>
      <c r="Q22" s="14"/>
      <c r="R22" s="15"/>
      <c r="S22" s="16"/>
      <c r="T22" s="18"/>
      <c r="U22" s="15"/>
      <c r="V22" s="16"/>
      <c r="W22" s="18"/>
      <c r="X22" s="15"/>
      <c r="Y22" s="16"/>
      <c r="Z22" s="30"/>
      <c r="AA22" s="32"/>
      <c r="AB22" s="40">
        <f t="shared" si="3"/>
        <v>0</v>
      </c>
      <c r="AC22" s="66">
        <f t="shared" si="2"/>
        <v>0</v>
      </c>
      <c r="AD22" s="67">
        <f t="shared" si="5"/>
        <v>0</v>
      </c>
      <c r="AE22" s="67">
        <f t="shared" si="5"/>
        <v>0</v>
      </c>
    </row>
    <row r="23" spans="1:31" s="2" customFormat="1" ht="78.75" customHeight="1" x14ac:dyDescent="0.25">
      <c r="A23" s="45">
        <v>19</v>
      </c>
      <c r="B23" s="87"/>
      <c r="C23" s="88"/>
      <c r="D23" s="88"/>
      <c r="E23" s="88"/>
      <c r="F23" s="88"/>
      <c r="G23" s="89"/>
      <c r="H23" s="90"/>
      <c r="I23" s="95"/>
      <c r="J23" s="96"/>
      <c r="K23" s="97"/>
      <c r="L23" s="7"/>
      <c r="M23" s="98"/>
      <c r="N23" s="99"/>
      <c r="O23" s="100"/>
      <c r="P23" s="101"/>
      <c r="Q23" s="102"/>
      <c r="R23" s="91"/>
      <c r="S23" s="92"/>
      <c r="T23" s="93"/>
      <c r="U23" s="91"/>
      <c r="V23" s="92"/>
      <c r="W23" s="93"/>
      <c r="X23" s="91"/>
      <c r="Y23" s="92"/>
      <c r="Z23" s="94"/>
      <c r="AA23" s="103"/>
      <c r="AB23" s="40">
        <f t="shared" si="3"/>
        <v>0</v>
      </c>
      <c r="AC23" s="66">
        <f t="shared" si="2"/>
        <v>0</v>
      </c>
      <c r="AD23" s="67">
        <f t="shared" si="5"/>
        <v>0</v>
      </c>
      <c r="AE23" s="67">
        <f t="shared" si="5"/>
        <v>0</v>
      </c>
    </row>
    <row r="24" spans="1:31" s="2" customFormat="1" ht="78.75" customHeight="1" x14ac:dyDescent="0.25">
      <c r="A24" s="45">
        <v>20</v>
      </c>
      <c r="B24" s="29"/>
      <c r="C24" s="9"/>
      <c r="D24" s="9"/>
      <c r="E24" s="9"/>
      <c r="F24" s="9"/>
      <c r="G24" s="31"/>
      <c r="H24" s="61"/>
      <c r="I24" s="65"/>
      <c r="J24" s="32"/>
      <c r="K24" s="64"/>
      <c r="L24" s="7"/>
      <c r="M24" s="29"/>
      <c r="N24" s="11"/>
      <c r="O24" s="47"/>
      <c r="P24" s="13"/>
      <c r="Q24" s="14"/>
      <c r="R24" s="15"/>
      <c r="S24" s="16"/>
      <c r="T24" s="18"/>
      <c r="U24" s="15"/>
      <c r="V24" s="16"/>
      <c r="W24" s="18"/>
      <c r="X24" s="15"/>
      <c r="Y24" s="16"/>
      <c r="Z24" s="30"/>
      <c r="AA24" s="32"/>
      <c r="AB24" s="40">
        <f t="shared" si="3"/>
        <v>0</v>
      </c>
      <c r="AC24" s="66">
        <f t="shared" si="2"/>
        <v>0</v>
      </c>
      <c r="AD24" s="67">
        <f t="shared" si="5"/>
        <v>0</v>
      </c>
      <c r="AE24" s="67">
        <f t="shared" si="5"/>
        <v>0</v>
      </c>
    </row>
    <row r="25" spans="1:31" s="2" customFormat="1" ht="78.75" customHeight="1" x14ac:dyDescent="0.25">
      <c r="A25" s="45">
        <v>21</v>
      </c>
      <c r="B25" s="87"/>
      <c r="C25" s="88"/>
      <c r="D25" s="88"/>
      <c r="E25" s="88"/>
      <c r="F25" s="88"/>
      <c r="G25" s="89"/>
      <c r="H25" s="90"/>
      <c r="I25" s="95"/>
      <c r="J25" s="96"/>
      <c r="K25" s="97"/>
      <c r="L25" s="7"/>
      <c r="M25" s="98"/>
      <c r="N25" s="99"/>
      <c r="O25" s="100"/>
      <c r="P25" s="101"/>
      <c r="Q25" s="102"/>
      <c r="R25" s="91"/>
      <c r="S25" s="92"/>
      <c r="T25" s="93"/>
      <c r="U25" s="91"/>
      <c r="V25" s="92"/>
      <c r="W25" s="93"/>
      <c r="X25" s="91"/>
      <c r="Y25" s="92"/>
      <c r="Z25" s="94"/>
      <c r="AA25" s="103"/>
      <c r="AB25" s="40">
        <f t="shared" si="3"/>
        <v>0</v>
      </c>
      <c r="AC25" s="66">
        <f t="shared" si="2"/>
        <v>0</v>
      </c>
      <c r="AD25" s="67">
        <f t="shared" si="5"/>
        <v>0</v>
      </c>
      <c r="AE25" s="67">
        <f t="shared" si="5"/>
        <v>0</v>
      </c>
    </row>
    <row r="26" spans="1:31" s="2" customFormat="1" ht="78.75" customHeight="1" x14ac:dyDescent="0.25">
      <c r="A26" s="45">
        <v>22</v>
      </c>
      <c r="B26" s="29"/>
      <c r="C26" s="9"/>
      <c r="D26" s="9"/>
      <c r="E26" s="9"/>
      <c r="F26" s="9"/>
      <c r="G26" s="31"/>
      <c r="H26" s="61"/>
      <c r="I26" s="65"/>
      <c r="J26" s="32"/>
      <c r="K26" s="64"/>
      <c r="L26" s="7"/>
      <c r="M26" s="29"/>
      <c r="N26" s="11"/>
      <c r="O26" s="47"/>
      <c r="P26" s="13"/>
      <c r="Q26" s="14"/>
      <c r="R26" s="15"/>
      <c r="S26" s="16"/>
      <c r="T26" s="18"/>
      <c r="U26" s="15"/>
      <c r="V26" s="16"/>
      <c r="W26" s="18"/>
      <c r="X26" s="15"/>
      <c r="Y26" s="16"/>
      <c r="Z26" s="30"/>
      <c r="AA26" s="32"/>
      <c r="AB26" s="40">
        <f t="shared" si="3"/>
        <v>0</v>
      </c>
      <c r="AC26" s="66">
        <f t="shared" si="2"/>
        <v>0</v>
      </c>
      <c r="AD26" s="67">
        <f t="shared" si="5"/>
        <v>0</v>
      </c>
      <c r="AE26" s="67">
        <f t="shared" si="5"/>
        <v>0</v>
      </c>
    </row>
    <row r="27" spans="1:31" s="2" customFormat="1" ht="78.75" customHeight="1" x14ac:dyDescent="0.25">
      <c r="A27" s="45">
        <v>23</v>
      </c>
      <c r="B27" s="87"/>
      <c r="C27" s="88"/>
      <c r="D27" s="88"/>
      <c r="E27" s="88"/>
      <c r="F27" s="88"/>
      <c r="G27" s="89"/>
      <c r="H27" s="90"/>
      <c r="I27" s="95"/>
      <c r="J27" s="96"/>
      <c r="K27" s="97"/>
      <c r="L27" s="7"/>
      <c r="M27" s="98"/>
      <c r="N27" s="99"/>
      <c r="O27" s="100"/>
      <c r="P27" s="101"/>
      <c r="Q27" s="102"/>
      <c r="R27" s="91"/>
      <c r="S27" s="92"/>
      <c r="T27" s="93"/>
      <c r="U27" s="91"/>
      <c r="V27" s="92"/>
      <c r="W27" s="93"/>
      <c r="X27" s="91"/>
      <c r="Y27" s="92"/>
      <c r="Z27" s="94"/>
      <c r="AA27" s="103"/>
      <c r="AB27" s="40">
        <f t="shared" si="3"/>
        <v>0</v>
      </c>
      <c r="AC27" s="66">
        <f t="shared" si="2"/>
        <v>0</v>
      </c>
      <c r="AD27" s="67">
        <f t="shared" si="5"/>
        <v>0</v>
      </c>
      <c r="AE27" s="67">
        <f t="shared" si="5"/>
        <v>0</v>
      </c>
    </row>
    <row r="28" spans="1:31" s="2" customFormat="1" ht="78.75" customHeight="1" x14ac:dyDescent="0.25">
      <c r="A28" s="45">
        <v>24</v>
      </c>
      <c r="B28" s="29"/>
      <c r="C28" s="9"/>
      <c r="D28" s="9"/>
      <c r="E28" s="9"/>
      <c r="F28" s="9"/>
      <c r="G28" s="31"/>
      <c r="H28" s="61"/>
      <c r="I28" s="65"/>
      <c r="J28" s="32"/>
      <c r="K28" s="64"/>
      <c r="L28" s="7"/>
      <c r="M28" s="29"/>
      <c r="N28" s="11"/>
      <c r="O28" s="47"/>
      <c r="P28" s="13"/>
      <c r="Q28" s="14"/>
      <c r="R28" s="15"/>
      <c r="S28" s="16"/>
      <c r="T28" s="18"/>
      <c r="U28" s="15"/>
      <c r="V28" s="16"/>
      <c r="W28" s="18"/>
      <c r="X28" s="15"/>
      <c r="Y28" s="16"/>
      <c r="Z28" s="30"/>
      <c r="AA28" s="32"/>
      <c r="AB28" s="40">
        <f t="shared" si="3"/>
        <v>0</v>
      </c>
      <c r="AC28" s="66">
        <f t="shared" si="2"/>
        <v>0</v>
      </c>
      <c r="AD28" s="67">
        <f t="shared" si="5"/>
        <v>0</v>
      </c>
      <c r="AE28" s="67">
        <f t="shared" si="5"/>
        <v>0</v>
      </c>
    </row>
    <row r="29" spans="1:31" s="2" customFormat="1" ht="78.75" customHeight="1" x14ac:dyDescent="0.25">
      <c r="A29" s="45">
        <v>25</v>
      </c>
      <c r="B29" s="87"/>
      <c r="C29" s="88"/>
      <c r="D29" s="88"/>
      <c r="E29" s="88"/>
      <c r="F29" s="88"/>
      <c r="G29" s="89"/>
      <c r="H29" s="90"/>
      <c r="I29" s="95"/>
      <c r="J29" s="96"/>
      <c r="K29" s="97"/>
      <c r="L29" s="7"/>
      <c r="M29" s="98"/>
      <c r="N29" s="99"/>
      <c r="O29" s="100"/>
      <c r="P29" s="101"/>
      <c r="Q29" s="102"/>
      <c r="R29" s="91"/>
      <c r="S29" s="92"/>
      <c r="T29" s="93"/>
      <c r="U29" s="91"/>
      <c r="V29" s="92"/>
      <c r="W29" s="93"/>
      <c r="X29" s="91"/>
      <c r="Y29" s="92"/>
      <c r="Z29" s="94"/>
      <c r="AA29" s="103"/>
      <c r="AB29" s="40">
        <f t="shared" si="3"/>
        <v>0</v>
      </c>
      <c r="AC29" s="66">
        <f t="shared" si="2"/>
        <v>0</v>
      </c>
      <c r="AD29" s="67">
        <f t="shared" si="5"/>
        <v>0</v>
      </c>
      <c r="AE29" s="67">
        <f t="shared" si="5"/>
        <v>0</v>
      </c>
    </row>
    <row r="30" spans="1:31" s="2" customFormat="1" ht="78.75" customHeight="1" x14ac:dyDescent="0.25">
      <c r="A30" s="45">
        <v>26</v>
      </c>
      <c r="B30" s="29"/>
      <c r="C30" s="9"/>
      <c r="D30" s="9"/>
      <c r="E30" s="9"/>
      <c r="F30" s="9"/>
      <c r="G30" s="31"/>
      <c r="H30" s="61"/>
      <c r="I30" s="65"/>
      <c r="J30" s="32"/>
      <c r="K30" s="64"/>
      <c r="L30" s="7"/>
      <c r="M30" s="29"/>
      <c r="N30" s="11"/>
      <c r="O30" s="47"/>
      <c r="P30" s="13"/>
      <c r="Q30" s="14"/>
      <c r="R30" s="15"/>
      <c r="S30" s="16"/>
      <c r="T30" s="18"/>
      <c r="U30" s="15"/>
      <c r="V30" s="16"/>
      <c r="W30" s="18"/>
      <c r="X30" s="15"/>
      <c r="Y30" s="16"/>
      <c r="Z30" s="30"/>
      <c r="AA30" s="32"/>
      <c r="AB30" s="40">
        <f t="shared" si="3"/>
        <v>0</v>
      </c>
      <c r="AC30" s="66">
        <f t="shared" si="2"/>
        <v>0</v>
      </c>
      <c r="AD30" s="67">
        <f t="shared" si="5"/>
        <v>0</v>
      </c>
      <c r="AE30" s="67">
        <f t="shared" si="5"/>
        <v>0</v>
      </c>
    </row>
    <row r="31" spans="1:31" s="2" customFormat="1" ht="78.75" customHeight="1" x14ac:dyDescent="0.25">
      <c r="A31" s="45">
        <v>27</v>
      </c>
      <c r="B31" s="87"/>
      <c r="C31" s="88"/>
      <c r="D31" s="88"/>
      <c r="E31" s="88"/>
      <c r="F31" s="88"/>
      <c r="G31" s="89"/>
      <c r="H31" s="90"/>
      <c r="I31" s="95"/>
      <c r="J31" s="96"/>
      <c r="K31" s="97"/>
      <c r="L31" s="7"/>
      <c r="M31" s="98"/>
      <c r="N31" s="99"/>
      <c r="O31" s="100"/>
      <c r="P31" s="101"/>
      <c r="Q31" s="102"/>
      <c r="R31" s="91"/>
      <c r="S31" s="92"/>
      <c r="T31" s="93"/>
      <c r="U31" s="91"/>
      <c r="V31" s="92"/>
      <c r="W31" s="93"/>
      <c r="X31" s="91"/>
      <c r="Y31" s="92"/>
      <c r="Z31" s="94"/>
      <c r="AA31" s="103"/>
      <c r="AB31" s="40">
        <f t="shared" si="3"/>
        <v>0</v>
      </c>
      <c r="AC31" s="66">
        <f t="shared" si="2"/>
        <v>0</v>
      </c>
      <c r="AD31" s="67">
        <f t="shared" si="5"/>
        <v>0</v>
      </c>
      <c r="AE31" s="67">
        <f t="shared" si="5"/>
        <v>0</v>
      </c>
    </row>
    <row r="32" spans="1:31" s="2" customFormat="1" ht="78.75" customHeight="1" x14ac:dyDescent="0.25">
      <c r="A32" s="45">
        <v>28</v>
      </c>
      <c r="B32" s="29"/>
      <c r="C32" s="9"/>
      <c r="D32" s="9"/>
      <c r="E32" s="9"/>
      <c r="F32" s="9"/>
      <c r="G32" s="31"/>
      <c r="H32" s="61"/>
      <c r="I32" s="65"/>
      <c r="J32" s="32"/>
      <c r="K32" s="64"/>
      <c r="L32" s="7"/>
      <c r="M32" s="29"/>
      <c r="N32" s="11"/>
      <c r="O32" s="47"/>
      <c r="P32" s="13"/>
      <c r="Q32" s="14"/>
      <c r="R32" s="15"/>
      <c r="S32" s="16"/>
      <c r="T32" s="18"/>
      <c r="U32" s="15"/>
      <c r="V32" s="16"/>
      <c r="W32" s="18"/>
      <c r="X32" s="15"/>
      <c r="Y32" s="16"/>
      <c r="Z32" s="30"/>
      <c r="AA32" s="32"/>
      <c r="AB32" s="40">
        <f t="shared" si="3"/>
        <v>0</v>
      </c>
      <c r="AC32" s="66">
        <f t="shared" si="2"/>
        <v>0</v>
      </c>
      <c r="AD32" s="67">
        <f t="shared" si="5"/>
        <v>0</v>
      </c>
      <c r="AE32" s="67">
        <f t="shared" si="5"/>
        <v>0</v>
      </c>
    </row>
    <row r="33" spans="1:31" s="2" customFormat="1" ht="78.75" customHeight="1" x14ac:dyDescent="0.25">
      <c r="A33" s="45">
        <v>29</v>
      </c>
      <c r="B33" s="87"/>
      <c r="C33" s="88"/>
      <c r="D33" s="88"/>
      <c r="E33" s="88"/>
      <c r="F33" s="88"/>
      <c r="G33" s="89"/>
      <c r="H33" s="90"/>
      <c r="I33" s="95"/>
      <c r="J33" s="96"/>
      <c r="K33" s="97"/>
      <c r="L33" s="7"/>
      <c r="M33" s="98"/>
      <c r="N33" s="99"/>
      <c r="O33" s="100"/>
      <c r="P33" s="101"/>
      <c r="Q33" s="102"/>
      <c r="R33" s="91"/>
      <c r="S33" s="92"/>
      <c r="T33" s="93"/>
      <c r="U33" s="91"/>
      <c r="V33" s="92"/>
      <c r="W33" s="93"/>
      <c r="X33" s="91"/>
      <c r="Y33" s="92"/>
      <c r="Z33" s="94"/>
      <c r="AA33" s="103"/>
      <c r="AB33" s="40">
        <f t="shared" ref="AB33:AB34" si="6">IF(ISBLANK(N33),G33,N33)</f>
        <v>0</v>
      </c>
      <c r="AC33" s="66">
        <f t="shared" ref="AC33:AC34" si="7">24*P33+Q33</f>
        <v>0</v>
      </c>
      <c r="AD33" s="67">
        <f t="shared" ref="AD33:AD34" si="8">I33</f>
        <v>0</v>
      </c>
      <c r="AE33" s="67">
        <f t="shared" ref="AE33:AE34" si="9">J33</f>
        <v>0</v>
      </c>
    </row>
    <row r="34" spans="1:31" s="2" customFormat="1" ht="78.75" customHeight="1" x14ac:dyDescent="0.25">
      <c r="A34" s="45">
        <v>30</v>
      </c>
      <c r="B34" s="29"/>
      <c r="C34" s="9"/>
      <c r="D34" s="9"/>
      <c r="E34" s="9"/>
      <c r="F34" s="9"/>
      <c r="G34" s="31"/>
      <c r="H34" s="61"/>
      <c r="I34" s="65"/>
      <c r="J34" s="32"/>
      <c r="K34" s="64"/>
      <c r="L34" s="7"/>
      <c r="M34" s="29"/>
      <c r="N34" s="11"/>
      <c r="O34" s="47"/>
      <c r="P34" s="13"/>
      <c r="Q34" s="14"/>
      <c r="R34" s="15"/>
      <c r="S34" s="16"/>
      <c r="T34" s="18"/>
      <c r="U34" s="15"/>
      <c r="V34" s="16"/>
      <c r="W34" s="18"/>
      <c r="X34" s="15"/>
      <c r="Y34" s="16"/>
      <c r="Z34" s="30"/>
      <c r="AA34" s="32"/>
      <c r="AB34" s="40">
        <f t="shared" si="6"/>
        <v>0</v>
      </c>
      <c r="AC34" s="66">
        <f t="shared" si="7"/>
        <v>0</v>
      </c>
      <c r="AD34" s="67">
        <f t="shared" si="8"/>
        <v>0</v>
      </c>
      <c r="AE34" s="67">
        <f t="shared" si="9"/>
        <v>0</v>
      </c>
    </row>
  </sheetData>
  <mergeCells count="5">
    <mergeCell ref="A1:K1"/>
    <mergeCell ref="M2:Q3"/>
    <mergeCell ref="R3:Z3"/>
    <mergeCell ref="I3:J3"/>
    <mergeCell ref="AB3:AE3"/>
  </mergeCells>
  <conditionalFormatting sqref="AB5">
    <cfRule type="expression" dxfId="10" priority="49">
      <formula>N5&gt;G5</formula>
    </cfRule>
    <cfRule type="expression" priority="50">
      <formula>$N$5&gt;$G$5</formula>
    </cfRule>
  </conditionalFormatting>
  <conditionalFormatting sqref="AB33:AB34">
    <cfRule type="expression" dxfId="9" priority="19">
      <formula>N33&gt;G33</formula>
    </cfRule>
    <cfRule type="expression" priority="20">
      <formula>$N$5&gt;$G$5</formula>
    </cfRule>
  </conditionalFormatting>
  <conditionalFormatting sqref="AB8:AB11 AB20:AB22">
    <cfRule type="expression" dxfId="8" priority="17">
      <formula>N8&gt;G8</formula>
    </cfRule>
    <cfRule type="expression" priority="18">
      <formula>$N$5&gt;$G$5</formula>
    </cfRule>
  </conditionalFormatting>
  <conditionalFormatting sqref="AB6">
    <cfRule type="expression" dxfId="7" priority="15">
      <formula>N6&gt;G6</formula>
    </cfRule>
    <cfRule type="expression" priority="16">
      <formula>$N$5&gt;$G$5</formula>
    </cfRule>
  </conditionalFormatting>
  <conditionalFormatting sqref="AB7">
    <cfRule type="expression" dxfId="6" priority="13">
      <formula>N7&gt;G7</formula>
    </cfRule>
    <cfRule type="expression" priority="14">
      <formula>$N$5&gt;$G$5</formula>
    </cfRule>
  </conditionalFormatting>
  <conditionalFormatting sqref="AB23:AB24">
    <cfRule type="expression" dxfId="5" priority="11">
      <formula>N23&gt;G23</formula>
    </cfRule>
    <cfRule type="expression" priority="12">
      <formula>$N$5&gt;$G$5</formula>
    </cfRule>
  </conditionalFormatting>
  <conditionalFormatting sqref="AB25:AB26">
    <cfRule type="expression" dxfId="4" priority="9">
      <formula>N25&gt;G25</formula>
    </cfRule>
    <cfRule type="expression" priority="10">
      <formula>$N$5&gt;$G$5</formula>
    </cfRule>
  </conditionalFormatting>
  <conditionalFormatting sqref="AB27:AB28">
    <cfRule type="expression" dxfId="3" priority="7">
      <formula>N27&gt;G27</formula>
    </cfRule>
    <cfRule type="expression" priority="8">
      <formula>$N$5&gt;$G$5</formula>
    </cfRule>
  </conditionalFormatting>
  <conditionalFormatting sqref="AB29:AB32">
    <cfRule type="expression" dxfId="2" priority="5">
      <formula>N29&gt;G29</formula>
    </cfRule>
    <cfRule type="expression" priority="6">
      <formula>$N$5&gt;$G$5</formula>
    </cfRule>
  </conditionalFormatting>
  <conditionalFormatting sqref="AB13:AB19">
    <cfRule type="expression" dxfId="1" priority="3">
      <formula>N13&gt;G13</formula>
    </cfRule>
    <cfRule type="expression" priority="4">
      <formula>$N$5&gt;$G$5</formula>
    </cfRule>
  </conditionalFormatting>
  <conditionalFormatting sqref="AB12">
    <cfRule type="expression" dxfId="0" priority="1">
      <formula>N12&gt;G12</formula>
    </cfRule>
    <cfRule type="expression" priority="2">
      <formula>$N$5&gt;$G$5</formula>
    </cfRule>
  </conditionalFormatting>
  <dataValidations count="1">
    <dataValidation errorStyle="information" allowBlank="1" showInputMessage="1" showErrorMessage="1" sqref="H2:H4"/>
  </dataValidations>
  <pageMargins left="0.25" right="0.25" top="0.75" bottom="0.75" header="0.3" footer="0.3"/>
  <pageSetup paperSize="5" scale="3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Menu!$A$2:$A$3</xm:f>
          </x14:formula1>
          <xm:sqref>F5:F1048576</xm:sqref>
        </x14:dataValidation>
        <x14:dataValidation type="list" errorStyle="information" allowBlank="1" showInputMessage="1" showErrorMessage="1">
          <x14:formula1>
            <xm:f>Menu!$B$2:$B$4</xm:f>
          </x14:formula1>
          <xm:sqref>H5:H1048576</xm:sqref>
        </x14:dataValidation>
        <x14:dataValidation type="list" allowBlank="1" showInputMessage="1" showErrorMessage="1">
          <x14:formula1>
            <xm:f>Menu!$C$2:$C$3</xm:f>
          </x14:formula1>
          <xm:sqref>M5:M1048576</xm:sqref>
        </x14:dataValidation>
        <x14:dataValidation type="list" allowBlank="1" showInputMessage="1" showErrorMessage="1">
          <x14:formula1>
            <xm:f>Menu!$D$2:$D$3</xm:f>
          </x14:formula1>
          <xm:sqref>O5:O1048576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5" sqref="D5"/>
    </sheetView>
  </sheetViews>
  <sheetFormatPr defaultRowHeight="15" x14ac:dyDescent="0.25"/>
  <cols>
    <col min="2" max="2" width="11.85546875" bestFit="1" customWidth="1"/>
    <col min="3" max="3" width="15.7109375" customWidth="1"/>
    <col min="4" max="4" width="14.5703125" customWidth="1"/>
  </cols>
  <sheetData>
    <row r="1" spans="1:4" ht="95.25" thickBot="1" x14ac:dyDescent="0.3">
      <c r="A1" s="35" t="s">
        <v>5</v>
      </c>
      <c r="B1" s="35" t="s">
        <v>18</v>
      </c>
      <c r="C1" s="27" t="s">
        <v>40</v>
      </c>
      <c r="D1" s="46" t="s">
        <v>19</v>
      </c>
    </row>
    <row r="2" spans="1:4" x14ac:dyDescent="0.25">
      <c r="A2" t="s">
        <v>12</v>
      </c>
      <c r="B2" t="s">
        <v>11</v>
      </c>
      <c r="C2" t="s">
        <v>12</v>
      </c>
      <c r="D2" t="s">
        <v>15</v>
      </c>
    </row>
    <row r="3" spans="1:4" x14ac:dyDescent="0.25">
      <c r="A3" t="s">
        <v>43</v>
      </c>
      <c r="B3" t="s">
        <v>41</v>
      </c>
      <c r="C3" t="s">
        <v>43</v>
      </c>
      <c r="D3" t="s">
        <v>44</v>
      </c>
    </row>
    <row r="4" spans="1:4" x14ac:dyDescent="0.25">
      <c r="B4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New</vt:lpstr>
      <vt:lpstr>Menu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Steele, Susan (WaTech)</dc:creator>
  <cp:lastModifiedBy>Michael W Puckett</cp:lastModifiedBy>
  <cp:lastPrinted>2017-06-29T18:16:22Z</cp:lastPrinted>
  <dcterms:created xsi:type="dcterms:W3CDTF">2017-01-24T17:19:42Z</dcterms:created>
  <dcterms:modified xsi:type="dcterms:W3CDTF">2017-09-25T18:40:28Z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aecc877e20544e27be6148f3e385b854</vt:lpwstr>
  </property>
</Properties>
</file>