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hill200\Desktop\RFQ\"/>
    </mc:Choice>
  </mc:AlternateContent>
  <bookViews>
    <workbookView xWindow="0" yWindow="0" windowWidth="15345" windowHeight="4650"/>
  </bookViews>
  <sheets>
    <sheet name="New" sheetId="4" r:id="rId1"/>
    <sheet name="ESRI_MAPINFO_SHEET" sheetId="5" state="veryHidden" r:id="rId2"/>
  </sheets>
  <calcPr calcId="152511"/>
</workbook>
</file>

<file path=xl/calcChain.xml><?xml version="1.0" encoding="utf-8"?>
<calcChain xmlns="http://schemas.openxmlformats.org/spreadsheetml/2006/main">
  <c r="AB47" i="4" l="1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AB6" i="4"/>
  <c r="AC47" i="4" l="1"/>
  <c r="AC46" i="4"/>
  <c r="AC45" i="4"/>
  <c r="AC44" i="4"/>
  <c r="AC43" i="4"/>
  <c r="AC42" i="4"/>
  <c r="AC41" i="4"/>
  <c r="AC40" i="4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E23" i="4" l="1"/>
  <c r="AD23" i="4"/>
  <c r="AE22" i="4"/>
  <c r="AD22" i="4"/>
  <c r="AE21" i="4"/>
  <c r="AD21" i="4"/>
  <c r="AB5" i="4" l="1"/>
  <c r="AC5" i="4"/>
  <c r="AD5" i="4"/>
  <c r="AE5" i="4"/>
  <c r="AE47" i="4" l="1"/>
  <c r="AD47" i="4"/>
  <c r="AE46" i="4"/>
  <c r="AD46" i="4"/>
</calcChain>
</file>

<file path=xl/sharedStrings.xml><?xml version="1.0" encoding="utf-8"?>
<sst xmlns="http://schemas.openxmlformats.org/spreadsheetml/2006/main" count="307" uniqueCount="120">
  <si>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</si>
  <si>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</si>
  <si>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</si>
  <si>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</si>
  <si>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</si>
  <si>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</si>
  <si>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</si>
  <si>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</si>
  <si>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</si>
  <si>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</si>
  <si>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</si>
  <si>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</si>
  <si>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</si>
  <si>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</si>
  <si>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</si>
  <si>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</si>
  <si>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</si>
  <si>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</si>
  <si>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Vendor shall commit to the requested Install Interval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</si>
  <si>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</si>
  <si>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</si>
  <si>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</si>
  <si>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</si>
  <si>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</si>
  <si>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</si>
  <si>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</si>
  <si>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</si>
  <si>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</si>
  <si>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</si>
  <si>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</si>
  <si>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r>
      <t xml:space="preserve">Supplemental Bandwidth Examples </t>
    </r>
    <r>
      <rPr>
        <b/>
        <i/>
        <u/>
        <sz val="14"/>
        <rFont val="Calibri"/>
        <family val="2"/>
        <scheme val="minor"/>
      </rPr>
      <t>(M) See Section 4 of the RFQ</t>
    </r>
  </si>
  <si>
    <t xml:space="preserve"> MRC (20M):</t>
  </si>
  <si>
    <t>NRC (20M):</t>
  </si>
  <si>
    <t>Estimated upgrade Install Interval for the upgrade to (20M):</t>
  </si>
  <si>
    <t>MRC (100M)</t>
  </si>
  <si>
    <t xml:space="preserve"> NRC (100M):</t>
  </si>
  <si>
    <t>Estimated upgrade Install Interval for the upgrade to (100M):</t>
  </si>
  <si>
    <t>MRC (1G)</t>
  </si>
  <si>
    <t xml:space="preserve"> NRC (1G):</t>
  </si>
  <si>
    <t xml:space="preserve"> Estimated upgrade Install Interval for the upgrade to (1G):</t>
  </si>
  <si>
    <t>(M) Local loop type to the site address (fiber, copper, or fixed wireless)</t>
  </si>
  <si>
    <t>DOLC1311</t>
  </si>
  <si>
    <t>Petersen Vehicle Licensing
21 D St SW, Ste B-4
Quincy, WA 98848-1236</t>
  </si>
  <si>
    <t>Gayla Petersen                                                509-787-3585</t>
  </si>
  <si>
    <t>within 10 ft of DOL router per attached site map</t>
  </si>
  <si>
    <t>DOLC3424</t>
  </si>
  <si>
    <t>Ralph's Thriftway
1910 4th Ave E
Olympia, WA 98506-4632</t>
  </si>
  <si>
    <t>Kevin Stormans                                          360-357-4201</t>
  </si>
  <si>
    <t xml:space="preserve">DOLD0502 </t>
  </si>
  <si>
    <t>Forks Driver Licensing Office
421 5th Ave 
Forks, WA 98331-9100</t>
  </si>
  <si>
    <t>Susanne - 360-374-6440</t>
  </si>
  <si>
    <t>Only open Wed and Fri 10:00-4:00</t>
  </si>
  <si>
    <t>PARK2901</t>
  </si>
  <si>
    <t>220 N Walnut St      Burlington, WA 98233-1138</t>
  </si>
  <si>
    <t>Heather McCrumb
360-755-2821
Heather.McCrumb@parks.wa.gov</t>
  </si>
  <si>
    <t>Room 20 as noted on attached site map</t>
  </si>
  <si>
    <t>100M</t>
  </si>
  <si>
    <t>DES-PROART</t>
  </si>
  <si>
    <t>208 11th Ave SE                          Olympia, WA  98501-2244</t>
  </si>
  <si>
    <t>Mike Rickey 
360-586-0370
mike.rickey@des.wa.gov</t>
  </si>
  <si>
    <t>MDF is marked on the site map.</t>
  </si>
  <si>
    <t>DOLD2702</t>
  </si>
  <si>
    <t>Puyallup Driver Licensing Office
733 River Rd
Puyallup, WA 98371-4150</t>
  </si>
  <si>
    <t>Kathy - 253-840-4591</t>
  </si>
  <si>
    <t>DEL4044 / 
PE-BLV1701</t>
  </si>
  <si>
    <t>805 156th Ave NE               Bellevue, WA 98007-4614</t>
  </si>
  <si>
    <t>Donna Leis 360-902-7680 cell: 360-628-2816</t>
  </si>
  <si>
    <t>LAN room, Bldg. 805</t>
  </si>
  <si>
    <t>No</t>
  </si>
  <si>
    <t>1000M (1G)</t>
  </si>
  <si>
    <t>DEL3002 /
PE-BEL3701</t>
  </si>
  <si>
    <t>4101 Meridian St   Bellingham, WA 98226-5514</t>
  </si>
  <si>
    <t>Vernon Littlewolf  Phone#:Office:  360.664.3162 Ext. 119
Cell:  360.628.2992</t>
  </si>
  <si>
    <t>LAN room, Bldg. 4101</t>
  </si>
  <si>
    <t>DEL1000 / 
PE-EVR3101</t>
  </si>
  <si>
    <t>1000 SE Everett Mall Way, Suite 204,
Everett, WA 98201-2814</t>
  </si>
  <si>
    <t>Cody Hanson 360.280.1791</t>
  </si>
  <si>
    <t>LAN room, Bldg. 100, Suite 204</t>
  </si>
  <si>
    <t>DEL5007 / 
PE-TAC2701</t>
  </si>
  <si>
    <t>1949 S State St                     Tacoma, WA 98405-2818</t>
  </si>
  <si>
    <t>Debra Ashton
253-983-6419</t>
  </si>
  <si>
    <t>LAN room, Bldg. 1949</t>
  </si>
  <si>
    <t>DEL6026 /
PE-VAN0603</t>
  </si>
  <si>
    <t>907 Harney St                               Vancouver, WA 98660</t>
  </si>
  <si>
    <t>Rick Corkill 360.518.7397</t>
  </si>
  <si>
    <t>LAN room, Bldg. 907</t>
  </si>
  <si>
    <t>DEL1023 /
PE-WEN0401</t>
  </si>
  <si>
    <t>805 S Mission St                           Wenatchee, WA 98801-3053</t>
  </si>
  <si>
    <t>Vinni Hobson 206.715.4180</t>
  </si>
  <si>
    <t>SDC NOC TEST</t>
  </si>
  <si>
    <t>532 Jefferson St SE
Olympia, WA 98501</t>
  </si>
  <si>
    <t>Doug Hieronymous
360-407-9151
doug.hieronymous@watech.wa.gov</t>
  </si>
  <si>
    <t>SDC Cage 1S0109</t>
  </si>
  <si>
    <t>This circuit will be handed off in the State Data Center.</t>
  </si>
  <si>
    <t>DOCSPO3</t>
  </si>
  <si>
    <t>1821 N Maple St
Spokane, WA 99205-4200</t>
  </si>
  <si>
    <t>Kimi Tuxford
509-329-8002
kktuxford@doc1.wa.gov</t>
  </si>
  <si>
    <t>Server Room per attached site map</t>
  </si>
  <si>
    <t>DOCTUM5</t>
  </si>
  <si>
    <t>818 79th Ave SE, Suite C1  Tumwater, WA 98501-5801</t>
  </si>
  <si>
    <t>Tami Rettke
360-407-5783
tlrettke@doc1.wa.gov</t>
  </si>
  <si>
    <t>IT Equipment Room (109) per attached site map</t>
  </si>
  <si>
    <t>DSHS3053</t>
  </si>
  <si>
    <t>301 Valley Mall Way                   Mount Vernon, WA 98273-5462</t>
  </si>
  <si>
    <t>(Primary) Kristine Glasgow                             360-676-6749 ext. 1055                                   GlasgKM@dshs.wa.gov;                             (Secondary) Gregg Coad                                                 360-676-6749 ext. 1063                                gregg.coad@dshs.wa.gov</t>
  </si>
  <si>
    <t>LAN Room, Bldg 301 per attached floor map.</t>
  </si>
  <si>
    <t xml:space="preserve">Circuit must be delivered by January 31, 2018. </t>
  </si>
  <si>
    <t>DOCYAK5</t>
  </si>
  <si>
    <t>916 N 16th Ave
Yakima, WA 98902-1332</t>
  </si>
  <si>
    <t>Ken Clements
509-573-6346
kdclements@doc1.wa.gov</t>
  </si>
  <si>
    <t>Room 163 per attached site map.</t>
  </si>
  <si>
    <t>DOCKNT2</t>
  </si>
  <si>
    <t>606 W Gowe St
Kent, WA 98032-5744</t>
  </si>
  <si>
    <t>Ryan Beeman
206-516-7821
rjbeeman@doc1.wa.gov</t>
  </si>
  <si>
    <t>DOC IDF per attached site map.</t>
  </si>
  <si>
    <t>Evaluation  Model for Solication Number T18-RFQ-012 (Amendment 2)</t>
  </si>
  <si>
    <t>No Bid</t>
  </si>
  <si>
    <t>No bid</t>
  </si>
  <si>
    <t>N/A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</si>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</sst>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4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1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</cellStyleXfs>
  <cellXfs count="188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0" fontId="3" fillId="3" borderId="16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15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9" fillId="2" borderId="0" xfId="0" applyFont="1" applyFill="1" applyAlignment="1">
      <alignment wrapText="1"/>
    </xf>
    <xf numFmtId="0" fontId="9" fillId="0" borderId="2" xfId="2" applyNumberFormat="1" applyFont="1" applyBorder="1" applyAlignment="1">
      <alignment horizontal="center" wrapText="1"/>
    </xf>
    <xf numFmtId="0" fontId="9" fillId="0" borderId="9" xfId="2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4" borderId="21" xfId="0" applyFont="1" applyFill="1" applyBorder="1" applyAlignment="1">
      <alignment wrapText="1"/>
    </xf>
    <xf numFmtId="164" fontId="9" fillId="4" borderId="21" xfId="0" applyNumberFormat="1" applyFont="1" applyFill="1" applyBorder="1" applyAlignment="1">
      <alignment wrapText="1"/>
    </xf>
    <xf numFmtId="0" fontId="9" fillId="4" borderId="21" xfId="0" applyNumberFormat="1" applyFont="1" applyFill="1" applyBorder="1" applyAlignment="1">
      <alignment wrapText="1"/>
    </xf>
    <xf numFmtId="0" fontId="9" fillId="4" borderId="15" xfId="0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9" fillId="4" borderId="2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wrapText="1"/>
    </xf>
    <xf numFmtId="0" fontId="9" fillId="4" borderId="30" xfId="0" applyFont="1" applyFill="1" applyBorder="1" applyAlignment="1">
      <alignment wrapText="1"/>
    </xf>
    <xf numFmtId="0" fontId="9" fillId="4" borderId="16" xfId="0" applyFont="1" applyFill="1" applyBorder="1" applyAlignment="1">
      <alignment wrapText="1"/>
    </xf>
    <xf numFmtId="0" fontId="9" fillId="4" borderId="28" xfId="0" applyFont="1" applyFill="1" applyBorder="1" applyAlignment="1">
      <alignment wrapText="1"/>
    </xf>
    <xf numFmtId="0" fontId="9" fillId="3" borderId="15" xfId="0" applyFont="1" applyFill="1" applyBorder="1" applyAlignment="1">
      <alignment wrapText="1"/>
    </xf>
    <xf numFmtId="0" fontId="9" fillId="3" borderId="2" xfId="2" applyNumberFormat="1" applyFont="1" applyFill="1" applyBorder="1" applyAlignment="1">
      <alignment horizontal="center" wrapText="1"/>
    </xf>
    <xf numFmtId="0" fontId="9" fillId="3" borderId="9" xfId="2" applyNumberFormat="1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2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4" borderId="21" xfId="0" applyFont="1" applyFill="1" applyBorder="1" applyAlignment="1">
      <alignment wrapText="1"/>
    </xf>
    <xf numFmtId="0" fontId="3" fillId="0" borderId="9" xfId="2" applyNumberFormat="1" applyFont="1" applyBorder="1" applyAlignment="1">
      <alignment horizontal="center" wrapText="1"/>
    </xf>
    <xf numFmtId="0" fontId="3" fillId="3" borderId="21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0" fontId="3" fillId="3" borderId="16" xfId="0" applyFont="1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165" fontId="0" fillId="0" borderId="0" xfId="1" applyNumberFormat="1" applyFont="1"/>
    <xf numFmtId="165" fontId="1" fillId="2" borderId="11" xfId="0" applyNumberFormat="1" applyFont="1" applyFill="1" applyBorder="1" applyAlignment="1"/>
    <xf numFmtId="165" fontId="6" fillId="0" borderId="5" xfId="1" applyNumberFormat="1" applyFont="1" applyBorder="1" applyAlignment="1">
      <alignment horizontal="left" vertical="center" wrapText="1"/>
    </xf>
    <xf numFmtId="165" fontId="7" fillId="8" borderId="1" xfId="1" applyNumberFormat="1" applyFont="1" applyFill="1" applyBorder="1" applyAlignment="1">
      <alignment wrapText="1"/>
    </xf>
    <xf numFmtId="165" fontId="3" fillId="0" borderId="1" xfId="1" applyNumberFormat="1" applyFont="1" applyBorder="1" applyAlignment="1">
      <alignment wrapText="1"/>
    </xf>
    <xf numFmtId="165" fontId="3" fillId="3" borderId="1" xfId="1" applyNumberFormat="1" applyFont="1" applyFill="1" applyBorder="1" applyAlignment="1">
      <alignment wrapText="1"/>
    </xf>
    <xf numFmtId="165" fontId="9" fillId="0" borderId="1" xfId="1" applyNumberFormat="1" applyFont="1" applyBorder="1" applyAlignment="1">
      <alignment wrapText="1"/>
    </xf>
    <xf numFmtId="165" fontId="9" fillId="3" borderId="1" xfId="1" applyNumberFormat="1" applyFont="1" applyFill="1" applyBorder="1" applyAlignment="1">
      <alignment wrapText="1"/>
    </xf>
    <xf numFmtId="165" fontId="6" fillId="0" borderId="6" xfId="1" applyNumberFormat="1" applyFont="1" applyBorder="1" applyAlignment="1">
      <alignment horizontal="left" vertical="center" wrapText="1"/>
    </xf>
    <xf numFmtId="165" fontId="7" fillId="8" borderId="2" xfId="1" applyNumberFormat="1" applyFont="1" applyFill="1" applyBorder="1" applyAlignment="1">
      <alignment wrapText="1"/>
    </xf>
    <xf numFmtId="165" fontId="3" fillId="0" borderId="2" xfId="1" applyNumberFormat="1" applyFont="1" applyBorder="1" applyAlignment="1">
      <alignment wrapText="1"/>
    </xf>
    <xf numFmtId="165" fontId="3" fillId="3" borderId="2" xfId="1" applyNumberFormat="1" applyFont="1" applyFill="1" applyBorder="1" applyAlignment="1">
      <alignment wrapText="1"/>
    </xf>
    <xf numFmtId="165" fontId="9" fillId="0" borderId="2" xfId="1" applyNumberFormat="1" applyFont="1" applyBorder="1" applyAlignment="1">
      <alignment wrapText="1"/>
    </xf>
    <xf numFmtId="165" fontId="9" fillId="3" borderId="2" xfId="1" applyNumberFormat="1" applyFont="1" applyFill="1" applyBorder="1" applyAlignment="1">
      <alignment wrapText="1"/>
    </xf>
    <xf numFmtId="165" fontId="6" fillId="0" borderId="8" xfId="1" applyNumberFormat="1" applyFont="1" applyBorder="1" applyAlignment="1">
      <alignment horizontal="left" vertical="center" wrapText="1"/>
    </xf>
    <xf numFmtId="165" fontId="6" fillId="0" borderId="7" xfId="1" applyNumberFormat="1" applyFont="1" applyBorder="1" applyAlignment="1">
      <alignment horizontal="left" vertical="center" wrapText="1"/>
    </xf>
    <xf numFmtId="165" fontId="7" fillId="8" borderId="9" xfId="1" applyNumberFormat="1" applyFont="1" applyFill="1" applyBorder="1" applyAlignment="1">
      <alignment wrapText="1"/>
    </xf>
    <xf numFmtId="165" fontId="7" fillId="8" borderId="3" xfId="1" applyNumberFormat="1" applyFont="1" applyFill="1" applyBorder="1" applyAlignment="1">
      <alignment wrapText="1"/>
    </xf>
    <xf numFmtId="165" fontId="3" fillId="0" borderId="9" xfId="1" applyNumberFormat="1" applyFont="1" applyBorder="1" applyAlignment="1">
      <alignment wrapText="1"/>
    </xf>
    <xf numFmtId="165" fontId="3" fillId="0" borderId="3" xfId="1" applyNumberFormat="1" applyFont="1" applyBorder="1" applyAlignment="1">
      <alignment wrapText="1"/>
    </xf>
    <xf numFmtId="165" fontId="3" fillId="3" borderId="9" xfId="1" applyNumberFormat="1" applyFont="1" applyFill="1" applyBorder="1" applyAlignment="1">
      <alignment wrapText="1"/>
    </xf>
    <xf numFmtId="165" fontId="3" fillId="3" borderId="3" xfId="1" applyNumberFormat="1" applyFont="1" applyFill="1" applyBorder="1" applyAlignment="1">
      <alignment wrapText="1"/>
    </xf>
    <xf numFmtId="165" fontId="3" fillId="0" borderId="3" xfId="1" applyNumberFormat="1" applyFont="1" applyFill="1" applyBorder="1" applyAlignment="1">
      <alignment wrapText="1"/>
    </xf>
    <xf numFmtId="165" fontId="9" fillId="0" borderId="9" xfId="1" applyNumberFormat="1" applyFont="1" applyBorder="1" applyAlignment="1">
      <alignment wrapText="1"/>
    </xf>
    <xf numFmtId="165" fontId="9" fillId="3" borderId="9" xfId="1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Normal 5" xfId="3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1"/>
  <sheetViews>
    <sheetView tabSelected="1" topLeftCell="O20" zoomScale="85" zoomScaleNormal="85" workbookViewId="0">
      <selection activeCell="AA24" sqref="AA24"/>
    </sheetView>
  </sheetViews>
  <sheetFormatPr defaultColWidth="8.85546875" defaultRowHeight="15" x14ac:dyDescent="0.25"/>
  <cols>
    <col min="1" max="1" width="3.7109375" style="3" customWidth="1"/>
    <col min="2" max="2" width="14.140625" style="2" customWidth="1"/>
    <col min="3" max="3" width="39.5703125" style="2" bestFit="1" customWidth="1"/>
    <col min="4" max="4" width="27.42578125" style="2" customWidth="1"/>
    <col min="5" max="5" width="38.7109375" style="1" customWidth="1"/>
    <col min="6" max="6" width="10.140625" style="1" customWidth="1"/>
    <col min="7" max="7" width="12.28515625" style="12" customWidth="1"/>
    <col min="8" max="8" width="13.28515625" style="1" customWidth="1"/>
    <col min="9" max="10" width="11.42578125" style="1" customWidth="1"/>
    <col min="11" max="11" width="37.140625" style="1" customWidth="1"/>
    <col min="12" max="12" width="3.7109375" style="3" customWidth="1"/>
    <col min="13" max="13" width="15.42578125" style="1" customWidth="1"/>
    <col min="14" max="15" width="21" style="10" customWidth="1"/>
    <col min="16" max="17" width="12.140625" style="152" customWidth="1"/>
    <col min="18" max="19" width="13" style="152" customWidth="1"/>
    <col min="20" max="20" width="16.140625" style="12" customWidth="1"/>
    <col min="21" max="22" width="13" style="152" customWidth="1"/>
    <col min="23" max="23" width="16.140625" style="12" customWidth="1"/>
    <col min="24" max="25" width="13" style="152" customWidth="1"/>
    <col min="26" max="26" width="16.140625" style="12" customWidth="1"/>
    <col min="27" max="27" width="37.140625" style="1" customWidth="1"/>
    <col min="28" max="28" width="9.42578125" style="40" customWidth="1"/>
    <col min="29" max="29" width="11.85546875" style="40" customWidth="1"/>
    <col min="30" max="30" width="9.42578125" style="1" customWidth="1"/>
    <col min="31" max="16384" width="8.85546875" style="1"/>
  </cols>
  <sheetData>
    <row r="1" spans="1:32" ht="52.9" customHeight="1" thickBot="1" x14ac:dyDescent="0.45">
      <c r="A1" s="177" t="s">
        <v>115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AA1" s="12"/>
      <c r="AB1" s="41"/>
      <c r="AC1" s="41"/>
    </row>
    <row r="2" spans="1:32" ht="52.9" customHeight="1" thickBot="1" x14ac:dyDescent="0.45">
      <c r="A2" s="30"/>
      <c r="B2" s="43" t="s">
        <v>1</v>
      </c>
      <c r="C2" s="44"/>
      <c r="D2" s="44"/>
      <c r="E2" s="44"/>
      <c r="F2" s="44"/>
      <c r="G2" s="44"/>
      <c r="H2" s="44"/>
      <c r="I2" s="44"/>
      <c r="J2" s="44"/>
      <c r="K2" s="45"/>
      <c r="L2" s="4"/>
      <c r="M2" s="178" t="s">
        <v>2</v>
      </c>
      <c r="N2" s="179"/>
      <c r="O2" s="179"/>
      <c r="P2" s="179"/>
      <c r="Q2" s="179"/>
      <c r="R2" s="153"/>
      <c r="S2" s="153"/>
      <c r="T2" s="27"/>
      <c r="U2" s="153"/>
      <c r="V2" s="153"/>
      <c r="W2" s="27"/>
      <c r="X2" s="153"/>
      <c r="Y2" s="153"/>
      <c r="Z2" s="28"/>
      <c r="AA2" s="37"/>
      <c r="AB2" s="42"/>
      <c r="AC2" s="42"/>
    </row>
    <row r="3" spans="1:32" s="8" customFormat="1" ht="19.5" customHeight="1" thickBot="1" x14ac:dyDescent="0.45">
      <c r="A3" s="31"/>
      <c r="B3" s="46"/>
      <c r="C3" s="47"/>
      <c r="D3" s="47"/>
      <c r="E3" s="47"/>
      <c r="F3" s="47"/>
      <c r="G3" s="47"/>
      <c r="H3" s="47"/>
      <c r="I3" s="185" t="s">
        <v>20</v>
      </c>
      <c r="J3" s="186"/>
      <c r="K3" s="48"/>
      <c r="L3" s="6"/>
      <c r="M3" s="180"/>
      <c r="N3" s="181"/>
      <c r="O3" s="181"/>
      <c r="P3" s="181"/>
      <c r="Q3" s="181"/>
      <c r="R3" s="182" t="s">
        <v>30</v>
      </c>
      <c r="S3" s="183"/>
      <c r="T3" s="183"/>
      <c r="U3" s="183"/>
      <c r="V3" s="183"/>
      <c r="W3" s="183"/>
      <c r="X3" s="183"/>
      <c r="Y3" s="183"/>
      <c r="Z3" s="184"/>
      <c r="AA3" s="38"/>
      <c r="AB3" s="187" t="s">
        <v>26</v>
      </c>
      <c r="AC3" s="187"/>
      <c r="AD3" s="187"/>
      <c r="AE3" s="187"/>
    </row>
    <row r="4" spans="1:32" s="14" customFormat="1" ht="79.5" thickBot="1" x14ac:dyDescent="0.3">
      <c r="A4" s="32"/>
      <c r="B4" s="22" t="s">
        <v>4</v>
      </c>
      <c r="C4" s="23" t="s">
        <v>13</v>
      </c>
      <c r="D4" s="24" t="s">
        <v>3</v>
      </c>
      <c r="E4" s="24" t="s">
        <v>6</v>
      </c>
      <c r="F4" s="24" t="s">
        <v>5</v>
      </c>
      <c r="G4" s="25" t="s">
        <v>21</v>
      </c>
      <c r="H4" s="24" t="s">
        <v>17</v>
      </c>
      <c r="I4" s="50" t="s">
        <v>22</v>
      </c>
      <c r="J4" s="51" t="s">
        <v>25</v>
      </c>
      <c r="K4" s="26" t="s">
        <v>15</v>
      </c>
      <c r="L4" s="15"/>
      <c r="M4" s="17" t="s">
        <v>18</v>
      </c>
      <c r="N4" s="16" t="s">
        <v>29</v>
      </c>
      <c r="O4" s="35" t="s">
        <v>40</v>
      </c>
      <c r="P4" s="166" t="s">
        <v>27</v>
      </c>
      <c r="Q4" s="167" t="s">
        <v>28</v>
      </c>
      <c r="R4" s="154" t="s">
        <v>31</v>
      </c>
      <c r="S4" s="160" t="s">
        <v>32</v>
      </c>
      <c r="T4" s="113" t="s">
        <v>33</v>
      </c>
      <c r="U4" s="154" t="s">
        <v>34</v>
      </c>
      <c r="V4" s="160" t="s">
        <v>35</v>
      </c>
      <c r="W4" s="113" t="s">
        <v>36</v>
      </c>
      <c r="X4" s="154" t="s">
        <v>37</v>
      </c>
      <c r="Y4" s="160" t="s">
        <v>38</v>
      </c>
      <c r="Z4" s="114" t="s">
        <v>39</v>
      </c>
      <c r="AA4" s="26" t="s">
        <v>19</v>
      </c>
      <c r="AB4" s="39" t="s">
        <v>23</v>
      </c>
      <c r="AC4" s="39" t="s">
        <v>24</v>
      </c>
      <c r="AD4" s="39" t="s">
        <v>22</v>
      </c>
      <c r="AE4" s="39" t="s">
        <v>25</v>
      </c>
    </row>
    <row r="5" spans="1:32" s="5" customFormat="1" ht="78.75" customHeight="1" x14ac:dyDescent="0.25">
      <c r="A5" s="33">
        <v>1</v>
      </c>
      <c r="B5" s="56" t="s">
        <v>7</v>
      </c>
      <c r="C5" s="57" t="s">
        <v>8</v>
      </c>
      <c r="D5" s="57" t="s">
        <v>9</v>
      </c>
      <c r="E5" s="57" t="s">
        <v>0</v>
      </c>
      <c r="F5" s="57" t="s">
        <v>10</v>
      </c>
      <c r="G5" s="58">
        <v>120</v>
      </c>
      <c r="H5" s="59" t="s">
        <v>11</v>
      </c>
      <c r="I5" s="60">
        <v>10</v>
      </c>
      <c r="J5" s="61">
        <v>90</v>
      </c>
      <c r="K5" s="62" t="s">
        <v>16</v>
      </c>
      <c r="L5" s="7"/>
      <c r="M5" s="63" t="s">
        <v>12</v>
      </c>
      <c r="N5" s="64">
        <v>20</v>
      </c>
      <c r="O5" s="65" t="s">
        <v>14</v>
      </c>
      <c r="P5" s="168">
        <v>500</v>
      </c>
      <c r="Q5" s="169">
        <v>1000</v>
      </c>
      <c r="R5" s="155">
        <v>500</v>
      </c>
      <c r="S5" s="161">
        <v>1000</v>
      </c>
      <c r="T5" s="66">
        <v>20</v>
      </c>
      <c r="U5" s="155">
        <v>1000</v>
      </c>
      <c r="V5" s="161">
        <v>5000</v>
      </c>
      <c r="W5" s="66">
        <v>20</v>
      </c>
      <c r="X5" s="155">
        <v>1800</v>
      </c>
      <c r="Y5" s="161">
        <v>10000</v>
      </c>
      <c r="Z5" s="67">
        <v>45</v>
      </c>
      <c r="AA5" s="68"/>
      <c r="AB5" s="61">
        <f t="shared" ref="AB5:AB47" si="0">IF(ISBLANK(N5),G5,N5)</f>
        <v>20</v>
      </c>
      <c r="AC5" s="69">
        <f>24*P5+Q5</f>
        <v>13000</v>
      </c>
      <c r="AD5" s="70">
        <f t="shared" ref="AD5:AE5" si="1">I5</f>
        <v>10</v>
      </c>
      <c r="AE5" s="70">
        <f t="shared" si="1"/>
        <v>90</v>
      </c>
    </row>
    <row r="6" spans="1:32" s="5" customFormat="1" ht="78.75" customHeight="1" x14ac:dyDescent="0.25">
      <c r="A6" s="33">
        <v>2</v>
      </c>
      <c r="B6" s="121" t="s">
        <v>41</v>
      </c>
      <c r="C6" s="118" t="s">
        <v>42</v>
      </c>
      <c r="D6" s="118" t="s">
        <v>43</v>
      </c>
      <c r="E6" s="118" t="s">
        <v>44</v>
      </c>
      <c r="F6" s="118" t="s">
        <v>12</v>
      </c>
      <c r="G6" s="122">
        <v>100</v>
      </c>
      <c r="H6" s="127" t="s">
        <v>11</v>
      </c>
      <c r="I6" s="129">
        <v>10</v>
      </c>
      <c r="J6" s="123">
        <v>90</v>
      </c>
      <c r="K6" s="128"/>
      <c r="L6" s="117"/>
      <c r="M6" s="121" t="s">
        <v>116</v>
      </c>
      <c r="N6" s="121" t="s">
        <v>116</v>
      </c>
      <c r="O6" s="121" t="s">
        <v>116</v>
      </c>
      <c r="P6" s="121" t="s">
        <v>116</v>
      </c>
      <c r="Q6" s="171" t="s">
        <v>118</v>
      </c>
      <c r="R6" s="121" t="s">
        <v>116</v>
      </c>
      <c r="S6" s="121" t="s">
        <v>116</v>
      </c>
      <c r="T6" s="121" t="s">
        <v>116</v>
      </c>
      <c r="U6" s="121" t="s">
        <v>116</v>
      </c>
      <c r="V6" s="121" t="s">
        <v>116</v>
      </c>
      <c r="W6" s="121" t="s">
        <v>116</v>
      </c>
      <c r="X6" s="121" t="s">
        <v>116</v>
      </c>
      <c r="Y6" s="121" t="s">
        <v>116</v>
      </c>
      <c r="Z6" s="121" t="s">
        <v>116</v>
      </c>
      <c r="AA6" s="123" t="s">
        <v>118</v>
      </c>
      <c r="AB6" s="124" t="str">
        <f t="shared" si="0"/>
        <v>No Bid</v>
      </c>
      <c r="AC6" s="130" t="e">
        <f t="shared" ref="AC6:AC47" si="2">24*P6+Q6</f>
        <v>#VALUE!</v>
      </c>
      <c r="AD6" s="131">
        <v>10</v>
      </c>
      <c r="AE6" s="131">
        <v>90</v>
      </c>
      <c r="AF6" s="116"/>
    </row>
    <row r="7" spans="1:32" s="2" customFormat="1" ht="78.75" customHeight="1" x14ac:dyDescent="0.25">
      <c r="A7" s="34">
        <v>3</v>
      </c>
      <c r="B7" s="132" t="s">
        <v>45</v>
      </c>
      <c r="C7" s="133" t="s">
        <v>46</v>
      </c>
      <c r="D7" s="133" t="s">
        <v>47</v>
      </c>
      <c r="E7" s="133" t="s">
        <v>44</v>
      </c>
      <c r="F7" s="133" t="s">
        <v>12</v>
      </c>
      <c r="G7" s="134">
        <v>100</v>
      </c>
      <c r="H7" s="135" t="s">
        <v>11</v>
      </c>
      <c r="I7" s="138">
        <v>10</v>
      </c>
      <c r="J7" s="139">
        <v>90</v>
      </c>
      <c r="K7" s="140"/>
      <c r="L7" s="117"/>
      <c r="M7" s="141" t="s">
        <v>12</v>
      </c>
      <c r="N7" s="142"/>
      <c r="O7" s="143" t="s">
        <v>14</v>
      </c>
      <c r="P7" s="172">
        <v>482.4</v>
      </c>
      <c r="Q7" s="173">
        <v>500</v>
      </c>
      <c r="R7" s="157">
        <v>675</v>
      </c>
      <c r="S7" s="163">
        <v>500</v>
      </c>
      <c r="T7" s="136">
        <v>45</v>
      </c>
      <c r="U7" s="157">
        <v>1215</v>
      </c>
      <c r="V7" s="163">
        <v>500</v>
      </c>
      <c r="W7" s="136">
        <v>45</v>
      </c>
      <c r="X7" s="157">
        <v>2394</v>
      </c>
      <c r="Y7" s="163">
        <v>500</v>
      </c>
      <c r="Z7" s="137">
        <v>45</v>
      </c>
      <c r="AA7" s="126" t="s">
        <v>12</v>
      </c>
      <c r="AB7" s="124">
        <f t="shared" si="0"/>
        <v>100</v>
      </c>
      <c r="AC7" s="130">
        <f t="shared" si="2"/>
        <v>12077.599999999999</v>
      </c>
      <c r="AD7" s="131">
        <v>10</v>
      </c>
      <c r="AE7" s="131">
        <v>90</v>
      </c>
      <c r="AF7" s="115"/>
    </row>
    <row r="8" spans="1:32" s="2" customFormat="1" ht="78.75" customHeight="1" x14ac:dyDescent="0.25">
      <c r="A8" s="34">
        <v>4</v>
      </c>
      <c r="B8" s="121" t="s">
        <v>48</v>
      </c>
      <c r="C8" s="118" t="s">
        <v>49</v>
      </c>
      <c r="D8" s="118" t="s">
        <v>50</v>
      </c>
      <c r="E8" s="118" t="s">
        <v>44</v>
      </c>
      <c r="F8" s="118" t="s">
        <v>12</v>
      </c>
      <c r="G8" s="122">
        <v>100</v>
      </c>
      <c r="H8" s="127" t="s">
        <v>11</v>
      </c>
      <c r="I8" s="129">
        <v>10</v>
      </c>
      <c r="J8" s="123">
        <v>90</v>
      </c>
      <c r="K8" s="128" t="s">
        <v>51</v>
      </c>
      <c r="L8" s="117"/>
      <c r="M8" s="121" t="s">
        <v>117</v>
      </c>
      <c r="N8" s="121" t="s">
        <v>117</v>
      </c>
      <c r="O8" s="121" t="s">
        <v>117</v>
      </c>
      <c r="P8" s="121" t="s">
        <v>117</v>
      </c>
      <c r="Q8" s="171" t="s">
        <v>118</v>
      </c>
      <c r="R8" s="157" t="s">
        <v>116</v>
      </c>
      <c r="S8" s="157" t="s">
        <v>116</v>
      </c>
      <c r="T8" s="157" t="s">
        <v>116</v>
      </c>
      <c r="U8" s="157" t="s">
        <v>116</v>
      </c>
      <c r="V8" s="157" t="s">
        <v>116</v>
      </c>
      <c r="W8" s="157" t="s">
        <v>116</v>
      </c>
      <c r="X8" s="157" t="s">
        <v>116</v>
      </c>
      <c r="Y8" s="157" t="s">
        <v>116</v>
      </c>
      <c r="Z8" s="157" t="s">
        <v>116</v>
      </c>
      <c r="AA8" s="123" t="s">
        <v>118</v>
      </c>
      <c r="AB8" s="124" t="str">
        <f t="shared" si="0"/>
        <v>No bid</v>
      </c>
      <c r="AC8" s="130" t="e">
        <f t="shared" si="2"/>
        <v>#VALUE!</v>
      </c>
      <c r="AD8" s="131">
        <v>10</v>
      </c>
      <c r="AE8" s="131">
        <v>90</v>
      </c>
      <c r="AF8" s="115"/>
    </row>
    <row r="9" spans="1:32" s="2" customFormat="1" ht="78.75" customHeight="1" x14ac:dyDescent="0.25">
      <c r="A9" s="34">
        <v>5</v>
      </c>
      <c r="B9" s="132" t="s">
        <v>52</v>
      </c>
      <c r="C9" s="133" t="s">
        <v>53</v>
      </c>
      <c r="D9" s="133" t="s">
        <v>54</v>
      </c>
      <c r="E9" s="133" t="s">
        <v>55</v>
      </c>
      <c r="F9" s="133" t="s">
        <v>12</v>
      </c>
      <c r="G9" s="134">
        <v>100</v>
      </c>
      <c r="H9" s="135" t="s">
        <v>56</v>
      </c>
      <c r="I9" s="138">
        <v>10</v>
      </c>
      <c r="J9" s="139">
        <v>90</v>
      </c>
      <c r="K9" s="140"/>
      <c r="L9" s="117"/>
      <c r="M9" s="141" t="s">
        <v>12</v>
      </c>
      <c r="N9" s="142"/>
      <c r="O9" s="143" t="s">
        <v>14</v>
      </c>
      <c r="P9" s="172">
        <v>1215</v>
      </c>
      <c r="Q9" s="173">
        <v>10000</v>
      </c>
      <c r="R9" s="157" t="s">
        <v>118</v>
      </c>
      <c r="S9" s="163" t="s">
        <v>119</v>
      </c>
      <c r="T9" s="136" t="s">
        <v>119</v>
      </c>
      <c r="U9" s="157">
        <v>1215</v>
      </c>
      <c r="V9" s="163">
        <v>500</v>
      </c>
      <c r="W9" s="136">
        <v>45</v>
      </c>
      <c r="X9" s="157">
        <v>2394</v>
      </c>
      <c r="Y9" s="163">
        <v>500</v>
      </c>
      <c r="Z9" s="137">
        <v>45</v>
      </c>
      <c r="AA9" s="144" t="s">
        <v>12</v>
      </c>
      <c r="AB9" s="124">
        <f t="shared" si="0"/>
        <v>100</v>
      </c>
      <c r="AC9" s="130">
        <f t="shared" si="2"/>
        <v>39160</v>
      </c>
      <c r="AD9" s="131">
        <v>10</v>
      </c>
      <c r="AE9" s="131">
        <v>90</v>
      </c>
      <c r="AF9" s="115"/>
    </row>
    <row r="10" spans="1:32" s="2" customFormat="1" ht="78.75" customHeight="1" x14ac:dyDescent="0.25">
      <c r="A10" s="33">
        <v>6</v>
      </c>
      <c r="B10" s="121" t="s">
        <v>57</v>
      </c>
      <c r="C10" s="118" t="s">
        <v>58</v>
      </c>
      <c r="D10" s="118" t="s">
        <v>59</v>
      </c>
      <c r="E10" s="118" t="s">
        <v>60</v>
      </c>
      <c r="F10" s="118" t="s">
        <v>12</v>
      </c>
      <c r="G10" s="122">
        <v>100</v>
      </c>
      <c r="H10" s="127" t="s">
        <v>56</v>
      </c>
      <c r="I10" s="129">
        <v>10</v>
      </c>
      <c r="J10" s="123">
        <v>90</v>
      </c>
      <c r="K10" s="128"/>
      <c r="L10" s="117"/>
      <c r="M10" s="141" t="s">
        <v>12</v>
      </c>
      <c r="N10" s="119"/>
      <c r="O10" s="125" t="s">
        <v>14</v>
      </c>
      <c r="P10" s="170">
        <v>1215</v>
      </c>
      <c r="Q10" s="173">
        <v>500</v>
      </c>
      <c r="R10" s="156">
        <v>1215</v>
      </c>
      <c r="S10" s="162">
        <v>500</v>
      </c>
      <c r="T10" s="120">
        <v>45</v>
      </c>
      <c r="U10" s="157">
        <v>1215</v>
      </c>
      <c r="V10" s="163">
        <v>500</v>
      </c>
      <c r="W10" s="136">
        <v>45</v>
      </c>
      <c r="X10" s="157">
        <v>2394</v>
      </c>
      <c r="Y10" s="163">
        <v>500</v>
      </c>
      <c r="Z10" s="137">
        <v>45</v>
      </c>
      <c r="AA10" s="123" t="s">
        <v>12</v>
      </c>
      <c r="AB10" s="124">
        <f t="shared" si="0"/>
        <v>100</v>
      </c>
      <c r="AC10" s="130">
        <f t="shared" si="2"/>
        <v>29660</v>
      </c>
      <c r="AD10" s="131">
        <v>10</v>
      </c>
      <c r="AE10" s="131">
        <v>90</v>
      </c>
      <c r="AF10" s="115"/>
    </row>
    <row r="11" spans="1:32" s="2" customFormat="1" ht="78.75" customHeight="1" x14ac:dyDescent="0.25">
      <c r="A11" s="33">
        <v>7</v>
      </c>
      <c r="B11" s="132" t="s">
        <v>61</v>
      </c>
      <c r="C11" s="133" t="s">
        <v>62</v>
      </c>
      <c r="D11" s="133" t="s">
        <v>63</v>
      </c>
      <c r="E11" s="133" t="s">
        <v>44</v>
      </c>
      <c r="F11" s="133" t="s">
        <v>12</v>
      </c>
      <c r="G11" s="134">
        <v>70</v>
      </c>
      <c r="H11" s="135" t="s">
        <v>11</v>
      </c>
      <c r="I11" s="138">
        <v>30</v>
      </c>
      <c r="J11" s="139">
        <v>70</v>
      </c>
      <c r="K11" s="140"/>
      <c r="L11" s="117"/>
      <c r="M11" s="141" t="s">
        <v>116</v>
      </c>
      <c r="N11" s="142" t="s">
        <v>116</v>
      </c>
      <c r="O11" s="143" t="s">
        <v>116</v>
      </c>
      <c r="P11" s="172" t="s">
        <v>116</v>
      </c>
      <c r="Q11" s="173" t="s">
        <v>118</v>
      </c>
      <c r="R11" s="157" t="s">
        <v>116</v>
      </c>
      <c r="S11" s="157" t="s">
        <v>116</v>
      </c>
      <c r="T11" s="157" t="s">
        <v>116</v>
      </c>
      <c r="U11" s="157" t="s">
        <v>116</v>
      </c>
      <c r="V11" s="157" t="s">
        <v>116</v>
      </c>
      <c r="W11" s="157" t="s">
        <v>116</v>
      </c>
      <c r="X11" s="157" t="s">
        <v>116</v>
      </c>
      <c r="Y11" s="157" t="s">
        <v>116</v>
      </c>
      <c r="Z11" s="157" t="s">
        <v>116</v>
      </c>
      <c r="AA11" s="144" t="s">
        <v>118</v>
      </c>
      <c r="AB11" s="124" t="str">
        <f t="shared" si="0"/>
        <v>No Bid</v>
      </c>
      <c r="AC11" s="130" t="e">
        <f t="shared" si="2"/>
        <v>#VALUE!</v>
      </c>
      <c r="AD11" s="131">
        <v>30</v>
      </c>
      <c r="AE11" s="131">
        <v>70</v>
      </c>
      <c r="AF11" s="115"/>
    </row>
    <row r="12" spans="1:32" s="2" customFormat="1" ht="78.75" customHeight="1" x14ac:dyDescent="0.25">
      <c r="A12" s="34">
        <v>8</v>
      </c>
      <c r="B12" s="121" t="s">
        <v>64</v>
      </c>
      <c r="C12" s="118" t="s">
        <v>65</v>
      </c>
      <c r="D12" s="118" t="s">
        <v>66</v>
      </c>
      <c r="E12" s="118" t="s">
        <v>67</v>
      </c>
      <c r="F12" s="118" t="s">
        <v>68</v>
      </c>
      <c r="G12" s="122">
        <v>100</v>
      </c>
      <c r="H12" s="127" t="s">
        <v>69</v>
      </c>
      <c r="I12" s="129">
        <v>20</v>
      </c>
      <c r="J12" s="123">
        <v>80</v>
      </c>
      <c r="K12" s="128"/>
      <c r="L12" s="117"/>
      <c r="M12" s="141" t="s">
        <v>12</v>
      </c>
      <c r="N12" s="119"/>
      <c r="O12" s="125" t="s">
        <v>14</v>
      </c>
      <c r="P12" s="170">
        <v>2394</v>
      </c>
      <c r="Q12" s="173">
        <v>1000</v>
      </c>
      <c r="R12" s="170">
        <v>2394</v>
      </c>
      <c r="S12" s="162">
        <v>500</v>
      </c>
      <c r="T12" s="120">
        <v>45</v>
      </c>
      <c r="U12" s="170">
        <v>2394</v>
      </c>
      <c r="V12" s="163">
        <v>500</v>
      </c>
      <c r="W12" s="136">
        <v>45</v>
      </c>
      <c r="X12" s="157">
        <v>2394</v>
      </c>
      <c r="Y12" s="163">
        <v>500</v>
      </c>
      <c r="Z12" s="137">
        <v>45</v>
      </c>
      <c r="AA12" s="123" t="s">
        <v>12</v>
      </c>
      <c r="AB12" s="124">
        <f t="shared" si="0"/>
        <v>100</v>
      </c>
      <c r="AC12" s="130">
        <f t="shared" si="2"/>
        <v>58456</v>
      </c>
      <c r="AD12" s="131">
        <v>20</v>
      </c>
      <c r="AE12" s="131">
        <v>80</v>
      </c>
      <c r="AF12" s="115"/>
    </row>
    <row r="13" spans="1:32" s="2" customFormat="1" ht="78.75" customHeight="1" x14ac:dyDescent="0.25">
      <c r="A13" s="34">
        <v>9</v>
      </c>
      <c r="B13" s="132" t="s">
        <v>70</v>
      </c>
      <c r="C13" s="133" t="s">
        <v>71</v>
      </c>
      <c r="D13" s="133" t="s">
        <v>72</v>
      </c>
      <c r="E13" s="133" t="s">
        <v>73</v>
      </c>
      <c r="F13" s="133" t="s">
        <v>68</v>
      </c>
      <c r="G13" s="134">
        <v>100</v>
      </c>
      <c r="H13" s="135" t="s">
        <v>69</v>
      </c>
      <c r="I13" s="138">
        <v>20</v>
      </c>
      <c r="J13" s="139">
        <v>80</v>
      </c>
      <c r="K13" s="140"/>
      <c r="L13" s="117"/>
      <c r="M13" s="141" t="s">
        <v>12</v>
      </c>
      <c r="N13" s="142"/>
      <c r="O13" s="143" t="s">
        <v>14</v>
      </c>
      <c r="P13" s="172">
        <v>1675.4</v>
      </c>
      <c r="Q13" s="173">
        <v>500</v>
      </c>
      <c r="R13" s="172">
        <v>1675.4</v>
      </c>
      <c r="S13" s="173">
        <v>500</v>
      </c>
      <c r="T13" s="120">
        <v>45</v>
      </c>
      <c r="U13" s="172">
        <v>1675.4</v>
      </c>
      <c r="V13" s="173">
        <v>500</v>
      </c>
      <c r="W13" s="136">
        <v>45</v>
      </c>
      <c r="X13" s="157">
        <v>2394</v>
      </c>
      <c r="Y13" s="163">
        <v>500</v>
      </c>
      <c r="Z13" s="137">
        <v>45</v>
      </c>
      <c r="AA13" s="144" t="s">
        <v>12</v>
      </c>
      <c r="AB13" s="124">
        <f t="shared" si="0"/>
        <v>100</v>
      </c>
      <c r="AC13" s="130">
        <f t="shared" si="2"/>
        <v>40709.600000000006</v>
      </c>
      <c r="AD13" s="131">
        <v>20</v>
      </c>
      <c r="AE13" s="131">
        <v>80</v>
      </c>
      <c r="AF13" s="115"/>
    </row>
    <row r="14" spans="1:32" s="2" customFormat="1" ht="78.75" customHeight="1" x14ac:dyDescent="0.25">
      <c r="A14" s="34">
        <v>10</v>
      </c>
      <c r="B14" s="121" t="s">
        <v>74</v>
      </c>
      <c r="C14" s="118" t="s">
        <v>75</v>
      </c>
      <c r="D14" s="118" t="s">
        <v>76</v>
      </c>
      <c r="E14" s="118" t="s">
        <v>77</v>
      </c>
      <c r="F14" s="118" t="s">
        <v>68</v>
      </c>
      <c r="G14" s="122">
        <v>100</v>
      </c>
      <c r="H14" s="127" t="s">
        <v>69</v>
      </c>
      <c r="I14" s="129">
        <v>20</v>
      </c>
      <c r="J14" s="123">
        <v>80</v>
      </c>
      <c r="K14" s="128"/>
      <c r="L14" s="117"/>
      <c r="M14" s="141" t="s">
        <v>12</v>
      </c>
      <c r="N14" s="119"/>
      <c r="O14" s="125" t="s">
        <v>14</v>
      </c>
      <c r="P14" s="172">
        <v>1675.4</v>
      </c>
      <c r="Q14" s="173">
        <v>500</v>
      </c>
      <c r="R14" s="156">
        <v>1675.4</v>
      </c>
      <c r="S14" s="162">
        <v>500</v>
      </c>
      <c r="T14" s="120">
        <v>45</v>
      </c>
      <c r="U14" s="157">
        <v>1675.4</v>
      </c>
      <c r="V14" s="163">
        <v>500</v>
      </c>
      <c r="W14" s="136">
        <v>45</v>
      </c>
      <c r="X14" s="157">
        <v>2394</v>
      </c>
      <c r="Y14" s="163">
        <v>500</v>
      </c>
      <c r="Z14" s="137">
        <v>45</v>
      </c>
      <c r="AA14" s="123" t="s">
        <v>12</v>
      </c>
      <c r="AB14" s="124">
        <f t="shared" si="0"/>
        <v>100</v>
      </c>
      <c r="AC14" s="130">
        <f t="shared" si="2"/>
        <v>40709.600000000006</v>
      </c>
      <c r="AD14" s="131">
        <v>20</v>
      </c>
      <c r="AE14" s="131">
        <v>80</v>
      </c>
      <c r="AF14" s="115"/>
    </row>
    <row r="15" spans="1:32" s="2" customFormat="1" ht="78.75" customHeight="1" x14ac:dyDescent="0.25">
      <c r="A15" s="33">
        <v>11</v>
      </c>
      <c r="B15" s="132" t="s">
        <v>78</v>
      </c>
      <c r="C15" s="133" t="s">
        <v>79</v>
      </c>
      <c r="D15" s="133" t="s">
        <v>80</v>
      </c>
      <c r="E15" s="133" t="s">
        <v>81</v>
      </c>
      <c r="F15" s="133" t="s">
        <v>68</v>
      </c>
      <c r="G15" s="134">
        <v>100</v>
      </c>
      <c r="H15" s="135" t="s">
        <v>69</v>
      </c>
      <c r="I15" s="138">
        <v>20</v>
      </c>
      <c r="J15" s="139">
        <v>80</v>
      </c>
      <c r="K15" s="140"/>
      <c r="L15" s="117"/>
      <c r="M15" s="141" t="s">
        <v>116</v>
      </c>
      <c r="N15" s="142" t="s">
        <v>116</v>
      </c>
      <c r="O15" s="143" t="s">
        <v>116</v>
      </c>
      <c r="P15" s="172" t="s">
        <v>116</v>
      </c>
      <c r="Q15" s="173" t="s">
        <v>118</v>
      </c>
      <c r="R15" s="157" t="s">
        <v>116</v>
      </c>
      <c r="S15" s="157" t="s">
        <v>116</v>
      </c>
      <c r="T15" s="157" t="s">
        <v>116</v>
      </c>
      <c r="U15" s="157" t="s">
        <v>116</v>
      </c>
      <c r="V15" s="157" t="s">
        <v>116</v>
      </c>
      <c r="W15" s="157" t="s">
        <v>116</v>
      </c>
      <c r="X15" s="157" t="s">
        <v>116</v>
      </c>
      <c r="Y15" s="157" t="s">
        <v>116</v>
      </c>
      <c r="Z15" s="157" t="s">
        <v>116</v>
      </c>
      <c r="AA15" s="144" t="s">
        <v>118</v>
      </c>
      <c r="AB15" s="124" t="str">
        <f t="shared" si="0"/>
        <v>No Bid</v>
      </c>
      <c r="AC15" s="130" t="e">
        <f t="shared" si="2"/>
        <v>#VALUE!</v>
      </c>
      <c r="AD15" s="131">
        <v>20</v>
      </c>
      <c r="AE15" s="131">
        <v>80</v>
      </c>
      <c r="AF15" s="115"/>
    </row>
    <row r="16" spans="1:32" s="2" customFormat="1" ht="78.75" customHeight="1" x14ac:dyDescent="0.25">
      <c r="A16" s="33">
        <v>12</v>
      </c>
      <c r="B16" s="121" t="s">
        <v>82</v>
      </c>
      <c r="C16" s="118" t="s">
        <v>83</v>
      </c>
      <c r="D16" s="118" t="s">
        <v>84</v>
      </c>
      <c r="E16" s="118" t="s">
        <v>85</v>
      </c>
      <c r="F16" s="118" t="s">
        <v>68</v>
      </c>
      <c r="G16" s="122">
        <v>100</v>
      </c>
      <c r="H16" s="127" t="s">
        <v>69</v>
      </c>
      <c r="I16" s="129">
        <v>20</v>
      </c>
      <c r="J16" s="123">
        <v>80</v>
      </c>
      <c r="K16" s="128"/>
      <c r="L16" s="117"/>
      <c r="M16" s="121" t="s">
        <v>117</v>
      </c>
      <c r="N16" s="121" t="s">
        <v>117</v>
      </c>
      <c r="O16" s="121" t="s">
        <v>117</v>
      </c>
      <c r="P16" s="121" t="s">
        <v>117</v>
      </c>
      <c r="Q16" s="171" t="s">
        <v>118</v>
      </c>
      <c r="R16" s="157" t="s">
        <v>116</v>
      </c>
      <c r="S16" s="157" t="s">
        <v>116</v>
      </c>
      <c r="T16" s="157" t="s">
        <v>116</v>
      </c>
      <c r="U16" s="157" t="s">
        <v>116</v>
      </c>
      <c r="V16" s="157" t="s">
        <v>116</v>
      </c>
      <c r="W16" s="157" t="s">
        <v>116</v>
      </c>
      <c r="X16" s="157" t="s">
        <v>116</v>
      </c>
      <c r="Y16" s="157" t="s">
        <v>116</v>
      </c>
      <c r="Z16" s="157" t="s">
        <v>116</v>
      </c>
      <c r="AA16" s="123" t="s">
        <v>118</v>
      </c>
      <c r="AB16" s="124" t="str">
        <f t="shared" si="0"/>
        <v>No bid</v>
      </c>
      <c r="AC16" s="130" t="e">
        <f t="shared" si="2"/>
        <v>#VALUE!</v>
      </c>
      <c r="AD16" s="131">
        <v>20</v>
      </c>
      <c r="AE16" s="131">
        <v>80</v>
      </c>
      <c r="AF16" s="115"/>
    </row>
    <row r="17" spans="1:32" s="2" customFormat="1" ht="78" customHeight="1" x14ac:dyDescent="0.25">
      <c r="A17" s="34">
        <v>13</v>
      </c>
      <c r="B17" s="132" t="s">
        <v>86</v>
      </c>
      <c r="C17" s="133" t="s">
        <v>87</v>
      </c>
      <c r="D17" s="133" t="s">
        <v>88</v>
      </c>
      <c r="E17" s="133" t="s">
        <v>67</v>
      </c>
      <c r="F17" s="133" t="s">
        <v>68</v>
      </c>
      <c r="G17" s="134">
        <v>100</v>
      </c>
      <c r="H17" s="135" t="s">
        <v>69</v>
      </c>
      <c r="I17" s="138">
        <v>20</v>
      </c>
      <c r="J17" s="139">
        <v>80</v>
      </c>
      <c r="K17" s="140"/>
      <c r="L17" s="117"/>
      <c r="M17" s="121" t="s">
        <v>117</v>
      </c>
      <c r="N17" s="121" t="s">
        <v>117</v>
      </c>
      <c r="O17" s="121" t="s">
        <v>117</v>
      </c>
      <c r="P17" s="121" t="s">
        <v>117</v>
      </c>
      <c r="Q17" s="173" t="s">
        <v>118</v>
      </c>
      <c r="R17" s="157" t="s">
        <v>116</v>
      </c>
      <c r="S17" s="157" t="s">
        <v>116</v>
      </c>
      <c r="T17" s="157" t="s">
        <v>116</v>
      </c>
      <c r="U17" s="157" t="s">
        <v>116</v>
      </c>
      <c r="V17" s="157" t="s">
        <v>116</v>
      </c>
      <c r="W17" s="157" t="s">
        <v>116</v>
      </c>
      <c r="X17" s="157" t="s">
        <v>116</v>
      </c>
      <c r="Y17" s="157" t="s">
        <v>116</v>
      </c>
      <c r="Z17" s="157" t="s">
        <v>116</v>
      </c>
      <c r="AA17" s="144" t="s">
        <v>118</v>
      </c>
      <c r="AB17" s="124" t="str">
        <f t="shared" si="0"/>
        <v>No bid</v>
      </c>
      <c r="AC17" s="130" t="e">
        <f t="shared" si="2"/>
        <v>#VALUE!</v>
      </c>
      <c r="AD17" s="131">
        <v>20</v>
      </c>
      <c r="AE17" s="131">
        <v>80</v>
      </c>
      <c r="AF17" s="115"/>
    </row>
    <row r="18" spans="1:32" s="2" customFormat="1" ht="78.75" customHeight="1" x14ac:dyDescent="0.25">
      <c r="A18" s="34">
        <v>14</v>
      </c>
      <c r="B18" s="121" t="s">
        <v>89</v>
      </c>
      <c r="C18" s="118" t="s">
        <v>90</v>
      </c>
      <c r="D18" s="118" t="s">
        <v>91</v>
      </c>
      <c r="E18" s="118" t="s">
        <v>92</v>
      </c>
      <c r="F18" s="118" t="s">
        <v>68</v>
      </c>
      <c r="G18" s="122">
        <v>100</v>
      </c>
      <c r="H18" s="127" t="s">
        <v>11</v>
      </c>
      <c r="I18" s="129">
        <v>10</v>
      </c>
      <c r="J18" s="123">
        <v>90</v>
      </c>
      <c r="K18" s="128" t="s">
        <v>93</v>
      </c>
      <c r="L18" s="117"/>
      <c r="M18" s="141" t="s">
        <v>12</v>
      </c>
      <c r="N18" s="119"/>
      <c r="O18" s="125" t="s">
        <v>14</v>
      </c>
      <c r="P18" s="170">
        <v>482.4</v>
      </c>
      <c r="Q18" s="173">
        <v>500</v>
      </c>
      <c r="R18" s="157">
        <v>675</v>
      </c>
      <c r="S18" s="163">
        <v>500</v>
      </c>
      <c r="T18" s="136">
        <v>45</v>
      </c>
      <c r="U18" s="157">
        <v>1215</v>
      </c>
      <c r="V18" s="163">
        <v>500</v>
      </c>
      <c r="W18" s="136">
        <v>45</v>
      </c>
      <c r="X18" s="157">
        <v>2394</v>
      </c>
      <c r="Y18" s="163">
        <v>500</v>
      </c>
      <c r="Z18" s="137">
        <v>45</v>
      </c>
      <c r="AA18" s="123" t="s">
        <v>12</v>
      </c>
      <c r="AB18" s="124">
        <f t="shared" si="0"/>
        <v>100</v>
      </c>
      <c r="AC18" s="130">
        <f t="shared" si="2"/>
        <v>12077.599999999999</v>
      </c>
      <c r="AD18" s="131">
        <v>10</v>
      </c>
      <c r="AE18" s="131">
        <v>90</v>
      </c>
      <c r="AF18" s="115"/>
    </row>
    <row r="19" spans="1:32" s="2" customFormat="1" ht="78.75" customHeight="1" x14ac:dyDescent="0.25">
      <c r="A19" s="34">
        <v>15</v>
      </c>
      <c r="B19" s="132" t="s">
        <v>94</v>
      </c>
      <c r="C19" s="133" t="s">
        <v>95</v>
      </c>
      <c r="D19" s="133" t="s">
        <v>96</v>
      </c>
      <c r="E19" s="133" t="s">
        <v>97</v>
      </c>
      <c r="F19" s="133" t="s">
        <v>12</v>
      </c>
      <c r="G19" s="134">
        <v>100</v>
      </c>
      <c r="H19" s="135" t="s">
        <v>11</v>
      </c>
      <c r="I19" s="138">
        <v>10</v>
      </c>
      <c r="J19" s="139">
        <v>90</v>
      </c>
      <c r="K19" s="140"/>
      <c r="L19" s="117"/>
      <c r="M19" s="141" t="s">
        <v>12</v>
      </c>
      <c r="N19" s="142"/>
      <c r="O19" s="143" t="s">
        <v>14</v>
      </c>
      <c r="P19" s="172">
        <v>648</v>
      </c>
      <c r="Q19" s="173">
        <v>500</v>
      </c>
      <c r="R19" s="157">
        <v>675</v>
      </c>
      <c r="S19" s="163">
        <v>500</v>
      </c>
      <c r="T19" s="136">
        <v>45</v>
      </c>
      <c r="U19" s="157">
        <v>1215</v>
      </c>
      <c r="V19" s="163">
        <v>500</v>
      </c>
      <c r="W19" s="136">
        <v>45</v>
      </c>
      <c r="X19" s="157">
        <v>2394</v>
      </c>
      <c r="Y19" s="163">
        <v>500</v>
      </c>
      <c r="Z19" s="137">
        <v>45</v>
      </c>
      <c r="AA19" s="144" t="s">
        <v>12</v>
      </c>
      <c r="AB19" s="124">
        <f t="shared" si="0"/>
        <v>100</v>
      </c>
      <c r="AC19" s="130">
        <f t="shared" si="2"/>
        <v>16052</v>
      </c>
      <c r="AD19" s="131">
        <v>10</v>
      </c>
      <c r="AE19" s="131">
        <v>90</v>
      </c>
      <c r="AF19" s="115"/>
    </row>
    <row r="20" spans="1:32" s="2" customFormat="1" ht="78.75" customHeight="1" x14ac:dyDescent="0.25">
      <c r="A20" s="33">
        <v>16</v>
      </c>
      <c r="B20" s="121" t="s">
        <v>98</v>
      </c>
      <c r="C20" s="84" t="s">
        <v>99</v>
      </c>
      <c r="D20" s="118" t="s">
        <v>100</v>
      </c>
      <c r="E20" s="118" t="s">
        <v>101</v>
      </c>
      <c r="F20" s="118" t="s">
        <v>12</v>
      </c>
      <c r="G20" s="122">
        <v>100</v>
      </c>
      <c r="H20" s="127" t="s">
        <v>56</v>
      </c>
      <c r="I20" s="129">
        <v>20</v>
      </c>
      <c r="J20" s="123">
        <v>80</v>
      </c>
      <c r="K20" s="128"/>
      <c r="L20" s="117"/>
      <c r="M20" s="141" t="s">
        <v>12</v>
      </c>
      <c r="N20" s="119"/>
      <c r="O20" s="125" t="s">
        <v>14</v>
      </c>
      <c r="P20" s="170">
        <v>1215</v>
      </c>
      <c r="Q20" s="173">
        <v>500</v>
      </c>
      <c r="R20" s="156">
        <v>1215</v>
      </c>
      <c r="S20" s="162">
        <v>500</v>
      </c>
      <c r="T20" s="120">
        <v>45</v>
      </c>
      <c r="U20" s="157">
        <v>1215</v>
      </c>
      <c r="V20" s="163">
        <v>500</v>
      </c>
      <c r="W20" s="136">
        <v>45</v>
      </c>
      <c r="X20" s="157">
        <v>2394</v>
      </c>
      <c r="Y20" s="163">
        <v>500</v>
      </c>
      <c r="Z20" s="137">
        <v>45</v>
      </c>
      <c r="AA20" s="123" t="s">
        <v>12</v>
      </c>
      <c r="AB20" s="124">
        <f t="shared" si="0"/>
        <v>100</v>
      </c>
      <c r="AC20" s="130">
        <f t="shared" si="2"/>
        <v>29660</v>
      </c>
      <c r="AD20" s="131">
        <v>20</v>
      </c>
      <c r="AE20" s="131">
        <v>80</v>
      </c>
      <c r="AF20" s="115"/>
    </row>
    <row r="21" spans="1:32" s="2" customFormat="1" ht="78.75" customHeight="1" x14ac:dyDescent="0.25">
      <c r="A21" s="33">
        <v>17</v>
      </c>
      <c r="B21" s="146" t="s">
        <v>102</v>
      </c>
      <c r="C21" s="147" t="s">
        <v>103</v>
      </c>
      <c r="D21" s="147" t="s">
        <v>104</v>
      </c>
      <c r="E21" s="147" t="s">
        <v>105</v>
      </c>
      <c r="F21" s="147" t="s">
        <v>12</v>
      </c>
      <c r="G21" s="148">
        <v>45</v>
      </c>
      <c r="H21" s="149" t="s">
        <v>56</v>
      </c>
      <c r="I21" s="150">
        <v>40</v>
      </c>
      <c r="J21" s="151">
        <v>60</v>
      </c>
      <c r="K21" s="145" t="s">
        <v>106</v>
      </c>
      <c r="L21" s="117"/>
      <c r="M21" s="121" t="s">
        <v>116</v>
      </c>
      <c r="N21" s="119" t="s">
        <v>116</v>
      </c>
      <c r="O21" s="125" t="s">
        <v>116</v>
      </c>
      <c r="P21" s="170" t="s">
        <v>116</v>
      </c>
      <c r="Q21" s="173">
        <v>0</v>
      </c>
      <c r="R21" s="157" t="s">
        <v>116</v>
      </c>
      <c r="S21" s="157" t="s">
        <v>116</v>
      </c>
      <c r="T21" s="157" t="s">
        <v>116</v>
      </c>
      <c r="U21" s="157" t="s">
        <v>116</v>
      </c>
      <c r="V21" s="157" t="s">
        <v>116</v>
      </c>
      <c r="W21" s="157" t="s">
        <v>116</v>
      </c>
      <c r="X21" s="157" t="s">
        <v>116</v>
      </c>
      <c r="Y21" s="157" t="s">
        <v>116</v>
      </c>
      <c r="Z21" s="157" t="s">
        <v>116</v>
      </c>
      <c r="AA21" s="123" t="s">
        <v>118</v>
      </c>
      <c r="AB21" s="124" t="str">
        <f t="shared" si="0"/>
        <v>No Bid</v>
      </c>
      <c r="AC21" s="130" t="e">
        <f t="shared" si="2"/>
        <v>#VALUE!</v>
      </c>
      <c r="AD21" s="131">
        <f t="shared" ref="AD21:AE23" si="3">I21</f>
        <v>40</v>
      </c>
      <c r="AE21" s="131">
        <f t="shared" si="3"/>
        <v>60</v>
      </c>
      <c r="AF21" s="115"/>
    </row>
    <row r="22" spans="1:32" s="2" customFormat="1" ht="78.75" customHeight="1" x14ac:dyDescent="0.25">
      <c r="A22" s="34">
        <v>18</v>
      </c>
      <c r="B22" s="132" t="s">
        <v>107</v>
      </c>
      <c r="C22" s="133" t="s">
        <v>108</v>
      </c>
      <c r="D22" s="133" t="s">
        <v>109</v>
      </c>
      <c r="E22" s="133" t="s">
        <v>110</v>
      </c>
      <c r="F22" s="133" t="s">
        <v>12</v>
      </c>
      <c r="G22" s="134">
        <v>60</v>
      </c>
      <c r="H22" s="135" t="s">
        <v>56</v>
      </c>
      <c r="I22" s="138">
        <v>30</v>
      </c>
      <c r="J22" s="139">
        <v>70</v>
      </c>
      <c r="K22" s="140"/>
      <c r="L22" s="117"/>
      <c r="M22" s="141" t="s">
        <v>117</v>
      </c>
      <c r="N22" s="141" t="s">
        <v>117</v>
      </c>
      <c r="O22" s="141" t="s">
        <v>117</v>
      </c>
      <c r="P22" s="141" t="s">
        <v>117</v>
      </c>
      <c r="Q22" s="173" t="s">
        <v>118</v>
      </c>
      <c r="R22" s="157" t="s">
        <v>116</v>
      </c>
      <c r="S22" s="157" t="s">
        <v>116</v>
      </c>
      <c r="T22" s="157" t="s">
        <v>116</v>
      </c>
      <c r="U22" s="157" t="s">
        <v>116</v>
      </c>
      <c r="V22" s="157" t="s">
        <v>116</v>
      </c>
      <c r="W22" s="157" t="s">
        <v>116</v>
      </c>
      <c r="X22" s="157" t="s">
        <v>116</v>
      </c>
      <c r="Y22" s="157" t="s">
        <v>116</v>
      </c>
      <c r="Z22" s="157" t="s">
        <v>116</v>
      </c>
      <c r="AA22" s="126" t="s">
        <v>118</v>
      </c>
      <c r="AB22" s="124" t="str">
        <f t="shared" si="0"/>
        <v>No bid</v>
      </c>
      <c r="AC22" s="130" t="e">
        <f t="shared" si="2"/>
        <v>#VALUE!</v>
      </c>
      <c r="AD22" s="131">
        <f t="shared" si="3"/>
        <v>30</v>
      </c>
      <c r="AE22" s="131">
        <f t="shared" si="3"/>
        <v>70</v>
      </c>
    </row>
    <row r="23" spans="1:32" s="2" customFormat="1" ht="78.75" customHeight="1" x14ac:dyDescent="0.25">
      <c r="A23" s="34">
        <v>19</v>
      </c>
      <c r="B23" s="121" t="s">
        <v>111</v>
      </c>
      <c r="C23" s="116" t="s">
        <v>112</v>
      </c>
      <c r="D23" s="118" t="s">
        <v>113</v>
      </c>
      <c r="E23" s="118" t="s">
        <v>114</v>
      </c>
      <c r="F23" s="118" t="s">
        <v>12</v>
      </c>
      <c r="G23" s="122">
        <v>100</v>
      </c>
      <c r="H23" s="127" t="s">
        <v>56</v>
      </c>
      <c r="I23" s="129">
        <v>10</v>
      </c>
      <c r="J23" s="123">
        <v>90</v>
      </c>
      <c r="K23" s="128"/>
      <c r="L23" s="117"/>
      <c r="M23" s="121" t="s">
        <v>12</v>
      </c>
      <c r="N23" s="119"/>
      <c r="O23" s="125" t="s">
        <v>14</v>
      </c>
      <c r="P23" s="170">
        <v>1215</v>
      </c>
      <c r="Q23" s="173">
        <v>500</v>
      </c>
      <c r="R23" s="156">
        <v>1215</v>
      </c>
      <c r="S23" s="162">
        <v>500</v>
      </c>
      <c r="T23" s="120">
        <v>45</v>
      </c>
      <c r="U23" s="157">
        <v>1215</v>
      </c>
      <c r="V23" s="163">
        <v>500</v>
      </c>
      <c r="W23" s="136">
        <v>45</v>
      </c>
      <c r="X23" s="157">
        <v>2394</v>
      </c>
      <c r="Y23" s="163">
        <v>500</v>
      </c>
      <c r="Z23" s="137">
        <v>45</v>
      </c>
      <c r="AA23" s="123" t="s">
        <v>12</v>
      </c>
      <c r="AB23" s="124">
        <f t="shared" si="0"/>
        <v>100</v>
      </c>
      <c r="AC23" s="130">
        <f t="shared" si="2"/>
        <v>29660</v>
      </c>
      <c r="AD23" s="131">
        <f t="shared" si="3"/>
        <v>10</v>
      </c>
      <c r="AE23" s="131">
        <f t="shared" si="3"/>
        <v>90</v>
      </c>
    </row>
    <row r="24" spans="1:32" s="2" customFormat="1" ht="78.75" customHeight="1" x14ac:dyDescent="0.25">
      <c r="A24" s="34">
        <v>20</v>
      </c>
      <c r="B24" s="18"/>
      <c r="C24" s="9"/>
      <c r="D24" s="9"/>
      <c r="E24" s="9"/>
      <c r="F24" s="9"/>
      <c r="G24" s="20"/>
      <c r="H24" s="49"/>
      <c r="I24" s="53"/>
      <c r="J24" s="21"/>
      <c r="K24" s="52"/>
      <c r="L24" s="7"/>
      <c r="M24" s="18"/>
      <c r="N24" s="11"/>
      <c r="O24" s="36"/>
      <c r="P24" s="170"/>
      <c r="Q24" s="173">
        <v>0</v>
      </c>
      <c r="R24" s="156"/>
      <c r="S24" s="162"/>
      <c r="T24" s="13"/>
      <c r="U24" s="156"/>
      <c r="V24" s="162"/>
      <c r="W24" s="13"/>
      <c r="X24" s="156"/>
      <c r="Y24" s="162"/>
      <c r="Z24" s="19"/>
      <c r="AA24" s="21"/>
      <c r="AB24" s="29">
        <f t="shared" si="0"/>
        <v>0</v>
      </c>
      <c r="AC24" s="54">
        <f t="shared" si="2"/>
        <v>0</v>
      </c>
      <c r="AD24" s="55">
        <v>10</v>
      </c>
      <c r="AE24" s="55">
        <v>90</v>
      </c>
    </row>
    <row r="25" spans="1:32" s="2" customFormat="1" ht="78.75" customHeight="1" x14ac:dyDescent="0.25">
      <c r="A25" s="34">
        <v>21</v>
      </c>
      <c r="B25" s="71"/>
      <c r="C25" s="72"/>
      <c r="D25" s="72"/>
      <c r="E25" s="72"/>
      <c r="F25" s="72"/>
      <c r="G25" s="73"/>
      <c r="H25" s="74"/>
      <c r="I25" s="77"/>
      <c r="J25" s="78"/>
      <c r="K25" s="79"/>
      <c r="L25" s="7"/>
      <c r="M25" s="80"/>
      <c r="N25" s="81"/>
      <c r="O25" s="82"/>
      <c r="P25" s="172"/>
      <c r="Q25" s="173">
        <v>0</v>
      </c>
      <c r="R25" s="157"/>
      <c r="S25" s="163"/>
      <c r="T25" s="75"/>
      <c r="U25" s="157"/>
      <c r="V25" s="163"/>
      <c r="W25" s="75"/>
      <c r="X25" s="157"/>
      <c r="Y25" s="163"/>
      <c r="Z25" s="76"/>
      <c r="AA25" s="83"/>
      <c r="AB25" s="29">
        <f t="shared" si="0"/>
        <v>0</v>
      </c>
      <c r="AC25" s="54">
        <f t="shared" si="2"/>
        <v>0</v>
      </c>
      <c r="AD25" s="55">
        <v>10</v>
      </c>
      <c r="AE25" s="55">
        <v>90</v>
      </c>
    </row>
    <row r="26" spans="1:32" s="2" customFormat="1" ht="78.75" customHeight="1" x14ac:dyDescent="0.25">
      <c r="A26" s="34">
        <v>22</v>
      </c>
      <c r="B26" s="18"/>
      <c r="C26" s="9"/>
      <c r="D26" s="9"/>
      <c r="E26" s="9"/>
      <c r="F26" s="9"/>
      <c r="G26" s="20"/>
      <c r="H26" s="49"/>
      <c r="I26" s="53"/>
      <c r="J26" s="21"/>
      <c r="K26" s="52"/>
      <c r="L26" s="7"/>
      <c r="M26" s="18"/>
      <c r="N26" s="11"/>
      <c r="O26" s="36"/>
      <c r="P26" s="170"/>
      <c r="Q26" s="171">
        <v>0</v>
      </c>
      <c r="R26" s="156"/>
      <c r="S26" s="162"/>
      <c r="T26" s="13"/>
      <c r="U26" s="156"/>
      <c r="V26" s="162"/>
      <c r="W26" s="13"/>
      <c r="X26" s="156"/>
      <c r="Y26" s="162"/>
      <c r="Z26" s="19"/>
      <c r="AA26" s="21"/>
      <c r="AB26" s="29">
        <f t="shared" si="0"/>
        <v>0</v>
      </c>
      <c r="AC26" s="54">
        <f t="shared" si="2"/>
        <v>0</v>
      </c>
      <c r="AD26" s="55">
        <v>10</v>
      </c>
      <c r="AE26" s="55">
        <v>90</v>
      </c>
    </row>
    <row r="27" spans="1:32" s="2" customFormat="1" ht="78.75" customHeight="1" x14ac:dyDescent="0.25">
      <c r="A27" s="34">
        <v>23</v>
      </c>
      <c r="B27" s="71"/>
      <c r="C27" s="72"/>
      <c r="D27" s="72"/>
      <c r="E27" s="72"/>
      <c r="F27" s="72"/>
      <c r="G27" s="73"/>
      <c r="H27" s="74"/>
      <c r="I27" s="77"/>
      <c r="J27" s="78"/>
      <c r="K27" s="79"/>
      <c r="L27" s="7"/>
      <c r="M27" s="80"/>
      <c r="N27" s="81"/>
      <c r="O27" s="82"/>
      <c r="P27" s="172"/>
      <c r="Q27" s="173">
        <v>0</v>
      </c>
      <c r="R27" s="157"/>
      <c r="S27" s="163"/>
      <c r="T27" s="75"/>
      <c r="U27" s="157"/>
      <c r="V27" s="163"/>
      <c r="W27" s="75"/>
      <c r="X27" s="157"/>
      <c r="Y27" s="163"/>
      <c r="Z27" s="76"/>
      <c r="AA27" s="83"/>
      <c r="AB27" s="29">
        <f t="shared" si="0"/>
        <v>0</v>
      </c>
      <c r="AC27" s="54">
        <f t="shared" si="2"/>
        <v>0</v>
      </c>
      <c r="AD27" s="55">
        <v>10</v>
      </c>
      <c r="AE27" s="55">
        <v>90</v>
      </c>
    </row>
    <row r="28" spans="1:32" s="2" customFormat="1" ht="78.75" customHeight="1" x14ac:dyDescent="0.25">
      <c r="A28" s="34">
        <v>24</v>
      </c>
      <c r="B28" s="18"/>
      <c r="C28" s="9"/>
      <c r="D28" s="9"/>
      <c r="E28" s="9"/>
      <c r="F28" s="9"/>
      <c r="G28" s="20"/>
      <c r="H28" s="49"/>
      <c r="I28" s="53"/>
      <c r="J28" s="21"/>
      <c r="K28" s="52"/>
      <c r="L28" s="7"/>
      <c r="M28" s="18"/>
      <c r="N28" s="11"/>
      <c r="O28" s="36"/>
      <c r="P28" s="170"/>
      <c r="Q28" s="171">
        <v>0</v>
      </c>
      <c r="R28" s="156"/>
      <c r="S28" s="162"/>
      <c r="T28" s="13"/>
      <c r="U28" s="156"/>
      <c r="V28" s="162"/>
      <c r="W28" s="13"/>
      <c r="X28" s="156"/>
      <c r="Y28" s="162"/>
      <c r="Z28" s="19"/>
      <c r="AA28" s="21"/>
      <c r="AB28" s="29">
        <f t="shared" si="0"/>
        <v>0</v>
      </c>
      <c r="AC28" s="54">
        <f t="shared" si="2"/>
        <v>0</v>
      </c>
      <c r="AD28" s="55">
        <v>10</v>
      </c>
      <c r="AE28" s="55">
        <v>90</v>
      </c>
    </row>
    <row r="29" spans="1:32" s="2" customFormat="1" ht="78.75" customHeight="1" x14ac:dyDescent="0.25">
      <c r="A29" s="34">
        <v>25</v>
      </c>
      <c r="B29" s="71"/>
      <c r="C29" s="72"/>
      <c r="D29" s="72"/>
      <c r="E29" s="72"/>
      <c r="F29" s="72"/>
      <c r="G29" s="73"/>
      <c r="H29" s="74"/>
      <c r="I29" s="77"/>
      <c r="J29" s="78"/>
      <c r="K29" s="79"/>
      <c r="L29" s="7"/>
      <c r="M29" s="80"/>
      <c r="N29" s="81"/>
      <c r="O29" s="82"/>
      <c r="P29" s="172"/>
      <c r="Q29" s="173">
        <v>0</v>
      </c>
      <c r="R29" s="157"/>
      <c r="S29" s="163"/>
      <c r="T29" s="75"/>
      <c r="U29" s="157"/>
      <c r="V29" s="163"/>
      <c r="W29" s="75"/>
      <c r="X29" s="157"/>
      <c r="Y29" s="163"/>
      <c r="Z29" s="76"/>
      <c r="AA29" s="83"/>
      <c r="AB29" s="29">
        <f t="shared" si="0"/>
        <v>0</v>
      </c>
      <c r="AC29" s="54">
        <f t="shared" si="2"/>
        <v>0</v>
      </c>
      <c r="AD29" s="55">
        <v>10</v>
      </c>
      <c r="AE29" s="55">
        <v>90</v>
      </c>
    </row>
    <row r="30" spans="1:32" s="2" customFormat="1" ht="78.75" customHeight="1" x14ac:dyDescent="0.25">
      <c r="A30" s="34">
        <v>26</v>
      </c>
      <c r="B30" s="18"/>
      <c r="C30" s="9"/>
      <c r="D30" s="9"/>
      <c r="E30" s="9"/>
      <c r="F30" s="9"/>
      <c r="G30" s="20"/>
      <c r="H30" s="49"/>
      <c r="I30" s="53"/>
      <c r="J30" s="21"/>
      <c r="K30" s="52"/>
      <c r="L30" s="7"/>
      <c r="M30" s="18"/>
      <c r="N30" s="11"/>
      <c r="O30" s="36"/>
      <c r="P30" s="170"/>
      <c r="Q30" s="171">
        <v>0</v>
      </c>
      <c r="R30" s="156"/>
      <c r="S30" s="162"/>
      <c r="T30" s="13"/>
      <c r="U30" s="156"/>
      <c r="V30" s="162"/>
      <c r="W30" s="13"/>
      <c r="X30" s="156"/>
      <c r="Y30" s="162"/>
      <c r="Z30" s="19"/>
      <c r="AA30" s="21"/>
      <c r="AB30" s="29">
        <f t="shared" si="0"/>
        <v>0</v>
      </c>
      <c r="AC30" s="54">
        <f t="shared" si="2"/>
        <v>0</v>
      </c>
      <c r="AD30" s="55">
        <v>10</v>
      </c>
      <c r="AE30" s="55">
        <v>90</v>
      </c>
    </row>
    <row r="31" spans="1:32" s="2" customFormat="1" ht="78.75" customHeight="1" x14ac:dyDescent="0.25">
      <c r="A31" s="34">
        <v>27</v>
      </c>
      <c r="B31" s="71"/>
      <c r="C31" s="72"/>
      <c r="D31" s="72"/>
      <c r="E31" s="72"/>
      <c r="F31" s="72"/>
      <c r="G31" s="73"/>
      <c r="H31" s="74"/>
      <c r="I31" s="77"/>
      <c r="J31" s="78"/>
      <c r="K31" s="79"/>
      <c r="L31" s="7"/>
      <c r="M31" s="80"/>
      <c r="N31" s="81"/>
      <c r="O31" s="82"/>
      <c r="P31" s="172"/>
      <c r="Q31" s="173">
        <v>0</v>
      </c>
      <c r="R31" s="157"/>
      <c r="S31" s="163"/>
      <c r="T31" s="75"/>
      <c r="U31" s="157"/>
      <c r="V31" s="163"/>
      <c r="W31" s="75"/>
      <c r="X31" s="157"/>
      <c r="Y31" s="163"/>
      <c r="Z31" s="76"/>
      <c r="AA31" s="83"/>
      <c r="AB31" s="29">
        <f t="shared" si="0"/>
        <v>0</v>
      </c>
      <c r="AC31" s="54">
        <f t="shared" si="2"/>
        <v>0</v>
      </c>
      <c r="AD31" s="55">
        <v>10</v>
      </c>
      <c r="AE31" s="55">
        <v>90</v>
      </c>
    </row>
    <row r="32" spans="1:32" s="2" customFormat="1" ht="78.75" customHeight="1" x14ac:dyDescent="0.25">
      <c r="A32" s="34">
        <v>28</v>
      </c>
      <c r="B32" s="18"/>
      <c r="C32" s="9"/>
      <c r="D32" s="9"/>
      <c r="E32" s="9"/>
      <c r="F32" s="9"/>
      <c r="G32" s="20"/>
      <c r="H32" s="49"/>
      <c r="I32" s="53"/>
      <c r="J32" s="21"/>
      <c r="K32" s="52"/>
      <c r="L32" s="7"/>
      <c r="M32" s="18"/>
      <c r="N32" s="11"/>
      <c r="O32" s="36"/>
      <c r="P32" s="170"/>
      <c r="Q32" s="171">
        <v>0</v>
      </c>
      <c r="R32" s="156"/>
      <c r="S32" s="162"/>
      <c r="T32" s="13"/>
      <c r="U32" s="156"/>
      <c r="V32" s="162"/>
      <c r="W32" s="13"/>
      <c r="X32" s="156"/>
      <c r="Y32" s="162"/>
      <c r="Z32" s="19"/>
      <c r="AA32" s="21"/>
      <c r="AB32" s="29">
        <f t="shared" si="0"/>
        <v>0</v>
      </c>
      <c r="AC32" s="54">
        <f t="shared" si="2"/>
        <v>0</v>
      </c>
      <c r="AD32" s="55">
        <v>10</v>
      </c>
      <c r="AE32" s="55">
        <v>90</v>
      </c>
    </row>
    <row r="33" spans="1:31" s="2" customFormat="1" ht="78.75" customHeight="1" x14ac:dyDescent="0.25">
      <c r="A33" s="34">
        <v>29</v>
      </c>
      <c r="B33" s="71"/>
      <c r="C33" s="72"/>
      <c r="D33" s="72"/>
      <c r="E33" s="72"/>
      <c r="F33" s="72"/>
      <c r="G33" s="73"/>
      <c r="H33" s="74"/>
      <c r="I33" s="77"/>
      <c r="J33" s="78"/>
      <c r="K33" s="79"/>
      <c r="L33" s="7"/>
      <c r="M33" s="80"/>
      <c r="N33" s="81"/>
      <c r="O33" s="82"/>
      <c r="P33" s="172"/>
      <c r="Q33" s="173">
        <v>0</v>
      </c>
      <c r="R33" s="157"/>
      <c r="S33" s="163"/>
      <c r="T33" s="75"/>
      <c r="U33" s="157"/>
      <c r="V33" s="163"/>
      <c r="W33" s="75"/>
      <c r="X33" s="157"/>
      <c r="Y33" s="163"/>
      <c r="Z33" s="76"/>
      <c r="AA33" s="83"/>
      <c r="AB33" s="29">
        <f t="shared" si="0"/>
        <v>0</v>
      </c>
      <c r="AC33" s="54">
        <f t="shared" si="2"/>
        <v>0</v>
      </c>
      <c r="AD33" s="55">
        <v>10</v>
      </c>
      <c r="AE33" s="55">
        <v>90</v>
      </c>
    </row>
    <row r="34" spans="1:31" s="2" customFormat="1" ht="78.75" customHeight="1" x14ac:dyDescent="0.25">
      <c r="A34" s="34">
        <v>30</v>
      </c>
      <c r="B34" s="18"/>
      <c r="C34" s="9"/>
      <c r="D34" s="9"/>
      <c r="E34" s="9"/>
      <c r="F34" s="9"/>
      <c r="G34" s="20"/>
      <c r="H34" s="49"/>
      <c r="I34" s="53"/>
      <c r="J34" s="21"/>
      <c r="K34" s="52"/>
      <c r="L34" s="7"/>
      <c r="M34" s="18"/>
      <c r="N34" s="11"/>
      <c r="O34" s="36"/>
      <c r="P34" s="170"/>
      <c r="Q34" s="171">
        <v>0</v>
      </c>
      <c r="R34" s="156"/>
      <c r="S34" s="162"/>
      <c r="T34" s="13"/>
      <c r="U34" s="156"/>
      <c r="V34" s="162"/>
      <c r="W34" s="13"/>
      <c r="X34" s="156"/>
      <c r="Y34" s="162"/>
      <c r="Z34" s="19"/>
      <c r="AA34" s="21"/>
      <c r="AB34" s="29">
        <f t="shared" si="0"/>
        <v>0</v>
      </c>
      <c r="AC34" s="54">
        <f t="shared" si="2"/>
        <v>0</v>
      </c>
      <c r="AD34" s="55">
        <v>10</v>
      </c>
      <c r="AE34" s="55">
        <v>90</v>
      </c>
    </row>
    <row r="35" spans="1:31" s="2" customFormat="1" ht="78.75" customHeight="1" x14ac:dyDescent="0.25">
      <c r="A35" s="34">
        <v>31</v>
      </c>
      <c r="B35" s="71"/>
      <c r="C35" s="72"/>
      <c r="D35" s="72"/>
      <c r="E35" s="72"/>
      <c r="F35" s="72"/>
      <c r="G35" s="73"/>
      <c r="H35" s="74"/>
      <c r="I35" s="77"/>
      <c r="J35" s="78"/>
      <c r="K35" s="79"/>
      <c r="L35" s="7"/>
      <c r="M35" s="80"/>
      <c r="N35" s="81"/>
      <c r="O35" s="82"/>
      <c r="P35" s="172"/>
      <c r="Q35" s="173">
        <v>0</v>
      </c>
      <c r="R35" s="157"/>
      <c r="S35" s="163"/>
      <c r="T35" s="75"/>
      <c r="U35" s="157"/>
      <c r="V35" s="163"/>
      <c r="W35" s="75"/>
      <c r="X35" s="157"/>
      <c r="Y35" s="163"/>
      <c r="Z35" s="76"/>
      <c r="AA35" s="83"/>
      <c r="AB35" s="29">
        <f t="shared" si="0"/>
        <v>0</v>
      </c>
      <c r="AC35" s="54">
        <f t="shared" si="2"/>
        <v>0</v>
      </c>
      <c r="AD35" s="55">
        <v>10</v>
      </c>
      <c r="AE35" s="55">
        <v>90</v>
      </c>
    </row>
    <row r="36" spans="1:31" s="2" customFormat="1" ht="78.75" customHeight="1" x14ac:dyDescent="0.25">
      <c r="A36" s="34">
        <v>32</v>
      </c>
      <c r="B36" s="18"/>
      <c r="C36" s="9"/>
      <c r="D36" s="9"/>
      <c r="E36" s="9"/>
      <c r="F36" s="9"/>
      <c r="G36" s="20"/>
      <c r="H36" s="49"/>
      <c r="I36" s="53"/>
      <c r="J36" s="21"/>
      <c r="K36" s="52"/>
      <c r="L36" s="7"/>
      <c r="M36" s="18"/>
      <c r="N36" s="11"/>
      <c r="O36" s="36"/>
      <c r="P36" s="170"/>
      <c r="Q36" s="171">
        <v>0</v>
      </c>
      <c r="R36" s="156"/>
      <c r="S36" s="162"/>
      <c r="T36" s="13"/>
      <c r="U36" s="156"/>
      <c r="V36" s="162"/>
      <c r="W36" s="13"/>
      <c r="X36" s="156"/>
      <c r="Y36" s="162"/>
      <c r="Z36" s="19"/>
      <c r="AA36" s="21"/>
      <c r="AB36" s="29">
        <f t="shared" si="0"/>
        <v>0</v>
      </c>
      <c r="AC36" s="54">
        <f t="shared" si="2"/>
        <v>0</v>
      </c>
      <c r="AD36" s="55">
        <v>30</v>
      </c>
      <c r="AE36" s="55">
        <v>70</v>
      </c>
    </row>
    <row r="37" spans="1:31" s="2" customFormat="1" ht="78.75" customHeight="1" x14ac:dyDescent="0.25">
      <c r="A37" s="34">
        <v>33</v>
      </c>
      <c r="B37" s="71"/>
      <c r="C37" s="72"/>
      <c r="D37" s="72"/>
      <c r="E37" s="72"/>
      <c r="F37" s="72"/>
      <c r="G37" s="73"/>
      <c r="H37" s="74"/>
      <c r="I37" s="77"/>
      <c r="J37" s="78"/>
      <c r="K37" s="79"/>
      <c r="L37" s="7"/>
      <c r="M37" s="80"/>
      <c r="N37" s="81"/>
      <c r="O37" s="82"/>
      <c r="P37" s="172"/>
      <c r="Q37" s="173">
        <v>0</v>
      </c>
      <c r="R37" s="157"/>
      <c r="S37" s="163"/>
      <c r="T37" s="75"/>
      <c r="U37" s="157"/>
      <c r="V37" s="163"/>
      <c r="W37" s="75"/>
      <c r="X37" s="157"/>
      <c r="Y37" s="163"/>
      <c r="Z37" s="76"/>
      <c r="AA37" s="83"/>
      <c r="AB37" s="29">
        <f t="shared" si="0"/>
        <v>0</v>
      </c>
      <c r="AC37" s="54">
        <f t="shared" si="2"/>
        <v>0</v>
      </c>
      <c r="AD37" s="55">
        <v>10</v>
      </c>
      <c r="AE37" s="55">
        <v>90</v>
      </c>
    </row>
    <row r="38" spans="1:31" s="2" customFormat="1" ht="78.75" customHeight="1" x14ac:dyDescent="0.25">
      <c r="A38" s="34">
        <v>34</v>
      </c>
      <c r="B38" s="18"/>
      <c r="C38" s="9"/>
      <c r="D38" s="9"/>
      <c r="E38" s="9"/>
      <c r="F38" s="9"/>
      <c r="G38" s="20"/>
      <c r="H38" s="49"/>
      <c r="I38" s="53"/>
      <c r="J38" s="21"/>
      <c r="K38" s="52"/>
      <c r="L38" s="7"/>
      <c r="M38" s="18"/>
      <c r="N38" s="11"/>
      <c r="O38" s="36"/>
      <c r="P38" s="170"/>
      <c r="Q38" s="171">
        <v>0</v>
      </c>
      <c r="R38" s="156"/>
      <c r="S38" s="162"/>
      <c r="T38" s="13"/>
      <c r="U38" s="156"/>
      <c r="V38" s="162"/>
      <c r="W38" s="13"/>
      <c r="X38" s="156"/>
      <c r="Y38" s="162"/>
      <c r="Z38" s="19"/>
      <c r="AA38" s="21"/>
      <c r="AB38" s="29">
        <f t="shared" si="0"/>
        <v>0</v>
      </c>
      <c r="AC38" s="54">
        <f t="shared" si="2"/>
        <v>0</v>
      </c>
      <c r="AD38" s="55">
        <v>10</v>
      </c>
      <c r="AE38" s="55">
        <v>90</v>
      </c>
    </row>
    <row r="39" spans="1:31" s="2" customFormat="1" ht="78.75" customHeight="1" x14ac:dyDescent="0.25">
      <c r="A39" s="34">
        <v>35</v>
      </c>
      <c r="B39" s="71"/>
      <c r="C39" s="72"/>
      <c r="D39" s="72"/>
      <c r="E39" s="72"/>
      <c r="F39" s="72"/>
      <c r="G39" s="73"/>
      <c r="H39" s="74"/>
      <c r="I39" s="77"/>
      <c r="J39" s="78"/>
      <c r="K39" s="79"/>
      <c r="L39" s="7"/>
      <c r="M39" s="80"/>
      <c r="N39" s="81"/>
      <c r="O39" s="82"/>
      <c r="P39" s="172"/>
      <c r="Q39" s="173">
        <v>0</v>
      </c>
      <c r="R39" s="157"/>
      <c r="S39" s="163"/>
      <c r="T39" s="75"/>
      <c r="U39" s="157"/>
      <c r="V39" s="163"/>
      <c r="W39" s="75"/>
      <c r="X39" s="157"/>
      <c r="Y39" s="163"/>
      <c r="Z39" s="76"/>
      <c r="AA39" s="83"/>
      <c r="AB39" s="29">
        <f t="shared" si="0"/>
        <v>0</v>
      </c>
      <c r="AC39" s="54">
        <f t="shared" si="2"/>
        <v>0</v>
      </c>
      <c r="AD39" s="55">
        <v>10</v>
      </c>
      <c r="AE39" s="55">
        <v>90</v>
      </c>
    </row>
    <row r="40" spans="1:31" s="2" customFormat="1" ht="78.75" customHeight="1" x14ac:dyDescent="0.25">
      <c r="A40" s="34">
        <v>36</v>
      </c>
      <c r="B40" s="18"/>
      <c r="C40" s="9"/>
      <c r="D40" s="9"/>
      <c r="E40" s="9"/>
      <c r="F40" s="9"/>
      <c r="G40" s="20"/>
      <c r="H40" s="49"/>
      <c r="I40" s="53"/>
      <c r="J40" s="21"/>
      <c r="K40" s="52"/>
      <c r="L40" s="7"/>
      <c r="M40" s="18"/>
      <c r="N40" s="11"/>
      <c r="O40" s="36"/>
      <c r="P40" s="170"/>
      <c r="Q40" s="171">
        <v>0</v>
      </c>
      <c r="R40" s="156"/>
      <c r="S40" s="162"/>
      <c r="T40" s="13"/>
      <c r="U40" s="156"/>
      <c r="V40" s="162"/>
      <c r="W40" s="13"/>
      <c r="X40" s="156"/>
      <c r="Y40" s="162"/>
      <c r="Z40" s="19"/>
      <c r="AA40" s="21"/>
      <c r="AB40" s="29">
        <f t="shared" si="0"/>
        <v>0</v>
      </c>
      <c r="AC40" s="54">
        <f t="shared" si="2"/>
        <v>0</v>
      </c>
      <c r="AD40" s="55">
        <v>10</v>
      </c>
      <c r="AE40" s="55">
        <v>90</v>
      </c>
    </row>
    <row r="41" spans="1:31" s="2" customFormat="1" ht="78.75" customHeight="1" x14ac:dyDescent="0.25">
      <c r="A41" s="34">
        <v>37</v>
      </c>
      <c r="B41" s="71"/>
      <c r="C41" s="72"/>
      <c r="D41" s="72"/>
      <c r="E41" s="72"/>
      <c r="F41" s="72"/>
      <c r="G41" s="73"/>
      <c r="H41" s="74"/>
      <c r="I41" s="77"/>
      <c r="J41" s="78"/>
      <c r="K41" s="79"/>
      <c r="L41" s="7"/>
      <c r="M41" s="80"/>
      <c r="N41" s="81"/>
      <c r="O41" s="82"/>
      <c r="P41" s="172"/>
      <c r="Q41" s="173">
        <v>0</v>
      </c>
      <c r="R41" s="157"/>
      <c r="S41" s="163"/>
      <c r="T41" s="75"/>
      <c r="U41" s="157"/>
      <c r="V41" s="163"/>
      <c r="W41" s="75"/>
      <c r="X41" s="157"/>
      <c r="Y41" s="163"/>
      <c r="Z41" s="76"/>
      <c r="AA41" s="83"/>
      <c r="AB41" s="29">
        <f t="shared" si="0"/>
        <v>0</v>
      </c>
      <c r="AC41" s="54">
        <f t="shared" si="2"/>
        <v>0</v>
      </c>
      <c r="AD41" s="55">
        <v>10</v>
      </c>
      <c r="AE41" s="55">
        <v>90</v>
      </c>
    </row>
    <row r="42" spans="1:31" s="2" customFormat="1" ht="78.75" customHeight="1" x14ac:dyDescent="0.25">
      <c r="A42" s="34">
        <v>38</v>
      </c>
      <c r="B42" s="18"/>
      <c r="C42" s="9"/>
      <c r="D42" s="9"/>
      <c r="E42" s="9"/>
      <c r="F42" s="9"/>
      <c r="G42" s="20"/>
      <c r="H42" s="49"/>
      <c r="I42" s="53"/>
      <c r="J42" s="21"/>
      <c r="K42" s="52"/>
      <c r="L42" s="7"/>
      <c r="M42" s="18"/>
      <c r="N42" s="11"/>
      <c r="O42" s="36"/>
      <c r="P42" s="170"/>
      <c r="Q42" s="171">
        <v>0</v>
      </c>
      <c r="R42" s="156"/>
      <c r="S42" s="162"/>
      <c r="T42" s="13"/>
      <c r="U42" s="156"/>
      <c r="V42" s="162"/>
      <c r="W42" s="13"/>
      <c r="X42" s="156"/>
      <c r="Y42" s="162"/>
      <c r="Z42" s="19"/>
      <c r="AA42" s="21"/>
      <c r="AB42" s="29">
        <f t="shared" si="0"/>
        <v>0</v>
      </c>
      <c r="AC42" s="54">
        <f t="shared" si="2"/>
        <v>0</v>
      </c>
      <c r="AD42" s="55">
        <v>10</v>
      </c>
      <c r="AE42" s="55">
        <v>90</v>
      </c>
    </row>
    <row r="43" spans="1:31" s="2" customFormat="1" ht="78.75" customHeight="1" x14ac:dyDescent="0.25">
      <c r="A43" s="34">
        <v>39</v>
      </c>
      <c r="B43" s="71"/>
      <c r="C43" s="72"/>
      <c r="D43" s="72"/>
      <c r="E43" s="72"/>
      <c r="F43" s="72"/>
      <c r="G43" s="73"/>
      <c r="H43" s="74"/>
      <c r="I43" s="77"/>
      <c r="J43" s="78"/>
      <c r="K43" s="79"/>
      <c r="L43" s="7"/>
      <c r="M43" s="80"/>
      <c r="N43" s="81"/>
      <c r="O43" s="82"/>
      <c r="P43" s="172"/>
      <c r="Q43" s="173">
        <v>0</v>
      </c>
      <c r="R43" s="157"/>
      <c r="S43" s="163"/>
      <c r="T43" s="75"/>
      <c r="U43" s="157"/>
      <c r="V43" s="163"/>
      <c r="W43" s="75"/>
      <c r="X43" s="157"/>
      <c r="Y43" s="163"/>
      <c r="Z43" s="76"/>
      <c r="AA43" s="83"/>
      <c r="AB43" s="29">
        <f t="shared" si="0"/>
        <v>0</v>
      </c>
      <c r="AC43" s="54">
        <f t="shared" si="2"/>
        <v>0</v>
      </c>
      <c r="AD43" s="55">
        <v>30</v>
      </c>
      <c r="AE43" s="55">
        <v>70</v>
      </c>
    </row>
    <row r="44" spans="1:31" s="2" customFormat="1" ht="78.75" customHeight="1" x14ac:dyDescent="0.25">
      <c r="A44" s="34">
        <v>40</v>
      </c>
      <c r="B44" s="18"/>
      <c r="C44" s="9"/>
      <c r="D44" s="9"/>
      <c r="E44" s="9"/>
      <c r="F44" s="9"/>
      <c r="G44" s="20"/>
      <c r="H44" s="49"/>
      <c r="I44" s="53"/>
      <c r="J44" s="21"/>
      <c r="K44" s="52"/>
      <c r="L44" s="7"/>
      <c r="M44" s="18"/>
      <c r="N44" s="11"/>
      <c r="O44" s="36"/>
      <c r="P44" s="170"/>
      <c r="Q44" s="171">
        <v>0</v>
      </c>
      <c r="R44" s="156"/>
      <c r="S44" s="162"/>
      <c r="T44" s="13"/>
      <c r="U44" s="156"/>
      <c r="V44" s="162"/>
      <c r="W44" s="13"/>
      <c r="X44" s="156"/>
      <c r="Y44" s="162"/>
      <c r="Z44" s="19"/>
      <c r="AA44" s="21"/>
      <c r="AB44" s="29">
        <f t="shared" si="0"/>
        <v>0</v>
      </c>
      <c r="AC44" s="54">
        <f t="shared" si="2"/>
        <v>0</v>
      </c>
      <c r="AD44" s="55">
        <v>10</v>
      </c>
      <c r="AE44" s="55">
        <v>90</v>
      </c>
    </row>
    <row r="45" spans="1:31" s="2" customFormat="1" ht="78.75" customHeight="1" x14ac:dyDescent="0.25">
      <c r="A45" s="34">
        <v>41</v>
      </c>
      <c r="B45" s="71"/>
      <c r="C45" s="72"/>
      <c r="D45" s="72"/>
      <c r="E45" s="72"/>
      <c r="F45" s="72"/>
      <c r="G45" s="73"/>
      <c r="H45" s="74"/>
      <c r="I45" s="77"/>
      <c r="J45" s="78"/>
      <c r="K45" s="79"/>
      <c r="L45" s="7"/>
      <c r="M45" s="80"/>
      <c r="N45" s="81"/>
      <c r="O45" s="82"/>
      <c r="P45" s="172"/>
      <c r="Q45" s="173">
        <v>0</v>
      </c>
      <c r="R45" s="157"/>
      <c r="S45" s="163"/>
      <c r="T45" s="75"/>
      <c r="U45" s="157"/>
      <c r="V45" s="163"/>
      <c r="W45" s="75"/>
      <c r="X45" s="157"/>
      <c r="Y45" s="163"/>
      <c r="Z45" s="76"/>
      <c r="AA45" s="83"/>
      <c r="AB45" s="29">
        <f t="shared" si="0"/>
        <v>0</v>
      </c>
      <c r="AC45" s="54">
        <f t="shared" si="2"/>
        <v>0</v>
      </c>
      <c r="AD45" s="55">
        <v>10</v>
      </c>
      <c r="AE45" s="55">
        <v>90</v>
      </c>
    </row>
    <row r="46" spans="1:31" s="2" customFormat="1" ht="78.75" customHeight="1" x14ac:dyDescent="0.25">
      <c r="A46" s="34">
        <v>42</v>
      </c>
      <c r="B46" s="85"/>
      <c r="C46" s="86"/>
      <c r="D46" s="86"/>
      <c r="E46" s="86"/>
      <c r="F46" s="86"/>
      <c r="G46" s="87"/>
      <c r="H46" s="88"/>
      <c r="I46" s="89"/>
      <c r="J46" s="90"/>
      <c r="K46" s="91"/>
      <c r="L46" s="92"/>
      <c r="M46" s="85"/>
      <c r="N46" s="93"/>
      <c r="O46" s="94"/>
      <c r="P46" s="175"/>
      <c r="Q46" s="171">
        <v>0</v>
      </c>
      <c r="R46" s="158"/>
      <c r="S46" s="164"/>
      <c r="T46" s="95"/>
      <c r="U46" s="158"/>
      <c r="V46" s="164"/>
      <c r="W46" s="95"/>
      <c r="X46" s="158"/>
      <c r="Y46" s="164"/>
      <c r="Z46" s="96"/>
      <c r="AA46" s="90"/>
      <c r="AB46" s="97">
        <f t="shared" si="0"/>
        <v>0</v>
      </c>
      <c r="AC46" s="98">
        <f t="shared" si="2"/>
        <v>0</v>
      </c>
      <c r="AD46" s="99">
        <f t="shared" ref="AD46:AE47" si="4">I46</f>
        <v>0</v>
      </c>
      <c r="AE46" s="99">
        <f t="shared" si="4"/>
        <v>0</v>
      </c>
    </row>
    <row r="47" spans="1:31" s="2" customFormat="1" ht="78.75" customHeight="1" x14ac:dyDescent="0.25">
      <c r="A47" s="34">
        <v>43</v>
      </c>
      <c r="B47" s="100"/>
      <c r="C47" s="101"/>
      <c r="D47" s="101"/>
      <c r="E47" s="101"/>
      <c r="F47" s="101"/>
      <c r="G47" s="102"/>
      <c r="H47" s="103"/>
      <c r="I47" s="104"/>
      <c r="J47" s="105"/>
      <c r="K47" s="106"/>
      <c r="L47" s="92"/>
      <c r="M47" s="107"/>
      <c r="N47" s="108"/>
      <c r="O47" s="109"/>
      <c r="P47" s="176"/>
      <c r="Q47" s="173">
        <v>0</v>
      </c>
      <c r="R47" s="159"/>
      <c r="S47" s="165"/>
      <c r="T47" s="110"/>
      <c r="U47" s="159"/>
      <c r="V47" s="165"/>
      <c r="W47" s="110"/>
      <c r="X47" s="159"/>
      <c r="Y47" s="165"/>
      <c r="Z47" s="111"/>
      <c r="AA47" s="112"/>
      <c r="AB47" s="97">
        <f t="shared" si="0"/>
        <v>0</v>
      </c>
      <c r="AC47" s="98">
        <f t="shared" si="2"/>
        <v>0</v>
      </c>
      <c r="AD47" s="99">
        <f t="shared" si="4"/>
        <v>0</v>
      </c>
      <c r="AE47" s="99">
        <f t="shared" si="4"/>
        <v>0</v>
      </c>
    </row>
    <row r="48" spans="1:31" s="2" customFormat="1" ht="78.75" customHeight="1" x14ac:dyDescent="0.25">
      <c r="A48" s="34"/>
      <c r="B48" s="18"/>
      <c r="C48" s="9"/>
      <c r="D48" s="9"/>
      <c r="E48" s="9"/>
      <c r="F48" s="9"/>
      <c r="G48" s="20"/>
      <c r="H48" s="49"/>
      <c r="I48" s="53"/>
      <c r="J48" s="21"/>
      <c r="K48" s="52"/>
      <c r="L48" s="7"/>
      <c r="M48" s="18"/>
      <c r="N48" s="11"/>
      <c r="O48" s="36"/>
      <c r="P48" s="170"/>
      <c r="Q48" s="171">
        <v>0</v>
      </c>
      <c r="R48" s="156"/>
      <c r="S48" s="162"/>
      <c r="T48" s="13"/>
      <c r="U48" s="156"/>
      <c r="V48" s="162"/>
      <c r="W48" s="13"/>
      <c r="X48" s="156"/>
      <c r="Y48" s="162"/>
      <c r="Z48" s="19"/>
      <c r="AA48" s="21"/>
      <c r="AB48" s="29"/>
      <c r="AC48" s="54"/>
      <c r="AD48" s="55"/>
      <c r="AE48" s="55"/>
    </row>
    <row r="49" spans="1:31" s="2" customFormat="1" ht="78.75" customHeight="1" x14ac:dyDescent="0.25">
      <c r="A49" s="34"/>
      <c r="B49" s="71"/>
      <c r="C49" s="72"/>
      <c r="D49" s="72"/>
      <c r="E49" s="72"/>
      <c r="F49" s="72"/>
      <c r="G49" s="73"/>
      <c r="H49" s="74"/>
      <c r="I49" s="77"/>
      <c r="J49" s="78"/>
      <c r="K49" s="79"/>
      <c r="L49" s="7"/>
      <c r="M49" s="80"/>
      <c r="N49" s="81"/>
      <c r="O49" s="82"/>
      <c r="P49" s="172"/>
      <c r="Q49" s="173">
        <v>0</v>
      </c>
      <c r="R49" s="157"/>
      <c r="S49" s="163"/>
      <c r="T49" s="75"/>
      <c r="U49" s="157"/>
      <c r="V49" s="163"/>
      <c r="W49" s="75"/>
      <c r="X49" s="157"/>
      <c r="Y49" s="163"/>
      <c r="Z49" s="76"/>
      <c r="AA49" s="83"/>
      <c r="AB49" s="29"/>
      <c r="AC49" s="54"/>
      <c r="AD49" s="55"/>
      <c r="AE49" s="55"/>
    </row>
    <row r="50" spans="1:31" s="2" customFormat="1" ht="78.75" customHeight="1" x14ac:dyDescent="0.25">
      <c r="A50" s="34"/>
      <c r="B50" s="18"/>
      <c r="C50" s="9"/>
      <c r="D50" s="9"/>
      <c r="E50" s="9"/>
      <c r="F50" s="9"/>
      <c r="G50" s="20"/>
      <c r="H50" s="49"/>
      <c r="I50" s="53"/>
      <c r="J50" s="21"/>
      <c r="K50" s="52"/>
      <c r="L50" s="7"/>
      <c r="M50" s="18"/>
      <c r="N50" s="11"/>
      <c r="O50" s="36"/>
      <c r="P50" s="170"/>
      <c r="Q50" s="171">
        <v>0</v>
      </c>
      <c r="R50" s="156"/>
      <c r="S50" s="162"/>
      <c r="T50" s="13"/>
      <c r="U50" s="156"/>
      <c r="V50" s="162"/>
      <c r="W50" s="13"/>
      <c r="X50" s="156"/>
      <c r="Y50" s="162"/>
      <c r="Z50" s="19"/>
      <c r="AA50" s="21"/>
      <c r="AB50" s="29"/>
      <c r="AC50" s="54"/>
      <c r="AD50" s="55"/>
      <c r="AE50" s="55"/>
    </row>
    <row r="51" spans="1:31" ht="15.75" x14ac:dyDescent="0.25">
      <c r="Q51" s="174"/>
    </row>
  </sheetData>
  <mergeCells count="5">
    <mergeCell ref="A1:K1"/>
    <mergeCell ref="M2:Q3"/>
    <mergeCell ref="R3:Z3"/>
    <mergeCell ref="I3:J3"/>
    <mergeCell ref="AB3:AE3"/>
  </mergeCells>
  <conditionalFormatting sqref="AB5">
    <cfRule type="expression" dxfId="20" priority="91">
      <formula>N5&gt;G5</formula>
    </cfRule>
    <cfRule type="expression" priority="92">
      <formula>$N$5&gt;$G$5</formula>
    </cfRule>
  </conditionalFormatting>
  <conditionalFormatting sqref="AB6">
    <cfRule type="expression" dxfId="19" priority="79">
      <formula>N6&gt;G6</formula>
    </cfRule>
    <cfRule type="expression" priority="80">
      <formula>$N$5&gt;$G$5</formula>
    </cfRule>
  </conditionalFormatting>
  <conditionalFormatting sqref="AB7">
    <cfRule type="expression" dxfId="18" priority="75">
      <formula>N7&gt;G7</formula>
    </cfRule>
    <cfRule type="expression" priority="76">
      <formula>$N$5&gt;$G$5</formula>
    </cfRule>
  </conditionalFormatting>
  <conditionalFormatting sqref="AB8:AB20 AB24">
    <cfRule type="expression" dxfId="17" priority="73">
      <formula>N8&gt;G8</formula>
    </cfRule>
    <cfRule type="expression" priority="74">
      <formula>$N$5&gt;$G$5</formula>
    </cfRule>
  </conditionalFormatting>
  <conditionalFormatting sqref="AB25:AB26">
    <cfRule type="expression" dxfId="16" priority="69">
      <formula>N25&gt;G25</formula>
    </cfRule>
    <cfRule type="expression" priority="70">
      <formula>$N$5&gt;$G$5</formula>
    </cfRule>
  </conditionalFormatting>
  <conditionalFormatting sqref="AB27:AB28">
    <cfRule type="expression" dxfId="15" priority="67">
      <formula>N27&gt;G27</formula>
    </cfRule>
    <cfRule type="expression" priority="68">
      <formula>$N$5&gt;$G$5</formula>
    </cfRule>
  </conditionalFormatting>
  <conditionalFormatting sqref="AB29:AB30">
    <cfRule type="expression" dxfId="14" priority="65">
      <formula>N29&gt;G29</formula>
    </cfRule>
    <cfRule type="expression" priority="66">
      <formula>$N$5&gt;$G$5</formula>
    </cfRule>
  </conditionalFormatting>
  <conditionalFormatting sqref="AB31:AB34">
    <cfRule type="expression" dxfId="13" priority="61">
      <formula>N31&gt;G31</formula>
    </cfRule>
    <cfRule type="expression" priority="62">
      <formula>$N$5&gt;$G$5</formula>
    </cfRule>
  </conditionalFormatting>
  <conditionalFormatting sqref="AB35:AB36">
    <cfRule type="expression" dxfId="12" priority="59">
      <formula>N35&gt;G35</formula>
    </cfRule>
    <cfRule type="expression" priority="60">
      <formula>$N$5&gt;$G$5</formula>
    </cfRule>
  </conditionalFormatting>
  <conditionalFormatting sqref="AB37:AB38">
    <cfRule type="expression" dxfId="11" priority="57">
      <formula>N37&gt;G37</formula>
    </cfRule>
    <cfRule type="expression" priority="58">
      <formula>$N$5&gt;$G$5</formula>
    </cfRule>
  </conditionalFormatting>
  <conditionalFormatting sqref="AB39:AB40">
    <cfRule type="expression" dxfId="10" priority="55">
      <formula>N39&gt;G39</formula>
    </cfRule>
    <cfRule type="expression" priority="56">
      <formula>$N$5&gt;$G$5</formula>
    </cfRule>
  </conditionalFormatting>
  <conditionalFormatting sqref="AB41:AB42">
    <cfRule type="expression" dxfId="9" priority="53">
      <formula>N41&gt;G41</formula>
    </cfRule>
    <cfRule type="expression" priority="54">
      <formula>$N$5&gt;$G$5</formula>
    </cfRule>
  </conditionalFormatting>
  <conditionalFormatting sqref="AB43:AB44">
    <cfRule type="expression" dxfId="8" priority="51">
      <formula>N43&gt;G43</formula>
    </cfRule>
    <cfRule type="expression" priority="52">
      <formula>$N$5&gt;$G$5</formula>
    </cfRule>
  </conditionalFormatting>
  <conditionalFormatting sqref="AB45">
    <cfRule type="expression" dxfId="7" priority="49">
      <formula>N45&gt;G45</formula>
    </cfRule>
    <cfRule type="expression" priority="50">
      <formula>$N$5&gt;$G$5</formula>
    </cfRule>
  </conditionalFormatting>
  <conditionalFormatting sqref="AB48 AB50">
    <cfRule type="expression" dxfId="6" priority="43">
      <formula>N48&gt;G48</formula>
    </cfRule>
    <cfRule type="expression" priority="44">
      <formula>$N$5&gt;$G$5</formula>
    </cfRule>
  </conditionalFormatting>
  <conditionalFormatting sqref="AB49">
    <cfRule type="expression" dxfId="5" priority="41">
      <formula>N49&gt;G49</formula>
    </cfRule>
    <cfRule type="expression" priority="42">
      <formula>$N$5&gt;$G$5</formula>
    </cfRule>
  </conditionalFormatting>
  <conditionalFormatting sqref="AB46">
    <cfRule type="expression" dxfId="4" priority="39">
      <formula>N46&gt;G46</formula>
    </cfRule>
    <cfRule type="expression" priority="40">
      <formula>$N$5&gt;$G$5</formula>
    </cfRule>
  </conditionalFormatting>
  <conditionalFormatting sqref="AB47">
    <cfRule type="expression" dxfId="3" priority="37">
      <formula>N47&gt;G47</formula>
    </cfRule>
    <cfRule type="expression" priority="38">
      <formula>$N$5&gt;$G$5</formula>
    </cfRule>
  </conditionalFormatting>
  <conditionalFormatting sqref="AB21">
    <cfRule type="expression" dxfId="2" priority="5">
      <formula>N21&gt;G21</formula>
    </cfRule>
    <cfRule type="expression" priority="6">
      <formula>$N$5&gt;$G$5</formula>
    </cfRule>
  </conditionalFormatting>
  <conditionalFormatting sqref="AB22">
    <cfRule type="expression" dxfId="1" priority="3">
      <formula>N22&gt;G22</formula>
    </cfRule>
    <cfRule type="expression" priority="4">
      <formula>$N$5&gt;$G$5</formula>
    </cfRule>
  </conditionalFormatting>
  <conditionalFormatting sqref="AB23">
    <cfRule type="expression" dxfId="0" priority="1">
      <formula>N23&gt;G23</formula>
    </cfRule>
    <cfRule type="expression" priority="2">
      <formula>$N$5&gt;$G$5</formula>
    </cfRule>
  </conditionalFormatting>
  <pageMargins left="0.25" right="0.25" top="0.75" bottom="0.75" header="0.3" footer="0.3"/>
  <pageSetup paperSize="5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Steele, Susan (WaTech)</dc:creator>
  <cp:lastModifiedBy>Dhillon, Karen</cp:lastModifiedBy>
  <cp:lastPrinted>2017-08-09T17:58:21Z</cp:lastPrinted>
  <dcterms:created xsi:type="dcterms:W3CDTF">2017-01-24T17:19:42Z</dcterms:created>
  <dcterms:modified xsi:type="dcterms:W3CDTF">2017-11-10T17:07:46Z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