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TS-WaTech\RFQ's\T18-RFQ-018 due 12.13.17\"/>
    </mc:Choice>
  </mc:AlternateContent>
  <bookViews>
    <workbookView xWindow="0" yWindow="300" windowWidth="2160" windowHeight="1170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<sst xmlns="http://schemas.openxmlformats.org/spreadsheetml/2006/main" count="190" uniqueCount="111">
  <si>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</si>
  <si>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</si>
  <si>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</si>
  <si>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</si>
  <si>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</si>
  <si>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</si>
  <si>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</si>
  <si>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</si>
  <si>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</si>
  <si>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</si>
  <si>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</si>
  <si>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</si>
  <si>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</si>
  <si>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</si>
  <si>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</si>
  <si>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</si>
  <si>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</si>
  <si>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</si>
  <si>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</si>
  <si>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</si>
  <si>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</si>
  <si>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</si>
  <si>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</si>
  <si>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</si>
  <si>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</si>
  <si>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</si>
  <si>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</si>
  <si>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</si>
  <si>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</si>
  <si>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</si>
  <si>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</si>
  <si>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</si>
  <si>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</si>
  <si>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</si>
  <si>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</si>
  <si>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</si>
  <si>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</si>
  <si>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</si>
  <si>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</si>
  <si>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</si>
  <si>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</si>
  <si>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</si>
  <si>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100M</t>
  </si>
  <si>
    <t>Evaluation  Model for Solication Number T18-RFQ-018</t>
  </si>
  <si>
    <t>DFWCATH</t>
  </si>
  <si>
    <t>28 Beaver Creek Road                                      Cathlamet, WA 98612-9610</t>
  </si>
  <si>
    <t>Claire Landry
360-795-0319
claire.landry@dfw.wa.gov</t>
  </si>
  <si>
    <t>Circuit to be terminated to highlighted room per attached site map.</t>
  </si>
  <si>
    <t>ESD2505</t>
  </si>
  <si>
    <t>2601 Pacific Ave N                                              Long Beach, WA 98631-3864</t>
  </si>
  <si>
    <t>Chris Lattin
360-584-2266
Clattin@esd.wa.gov</t>
  </si>
  <si>
    <t>LAN Room per attached site map</t>
  </si>
  <si>
    <t>DOCSPOE</t>
  </si>
  <si>
    <t>223 S Browne St                                                 Spokane, WA 99201-3617</t>
  </si>
  <si>
    <t>Kimi Tuxford
509-329-8002
kktuxford@doc1.wa.gov</t>
  </si>
  <si>
    <t>Comm Room per attached site map</t>
  </si>
  <si>
    <t xml:space="preserve">DOLD3803 </t>
  </si>
  <si>
    <t xml:space="preserve">
980 S Grand Ave
Pullman, WA 99163-2141</t>
  </si>
  <si>
    <t>Erin Harty                                        509-334-4507</t>
  </si>
  <si>
    <t>In office behind counter per attached map</t>
  </si>
  <si>
    <t>LTS-Verizon-K1B</t>
  </si>
  <si>
    <t>6906 S 204th St
Kent, WA 98032-1321</t>
  </si>
  <si>
    <t>Sung Hwang                             206-423-2810
Sung-il.hwang@verizon.com</t>
  </si>
  <si>
    <t>Verizon Data center PE entrance facilities - contact LCON for details</t>
  </si>
  <si>
    <t>NO</t>
  </si>
  <si>
    <t>1Gig</t>
  </si>
  <si>
    <t>This will be a trunk with multiple VLAN's</t>
  </si>
  <si>
    <t>LTS-Verizon-HIC</t>
  </si>
  <si>
    <t>2550 NW Aloclek Dr
Hillsboro, OR 97124-7002</t>
  </si>
  <si>
    <t>Greg Tursley                            503-707-3414
Gregory.tursley@verizon.com</t>
  </si>
  <si>
    <t>This will run between primary connection to Sabey data center (2200 M St Quincy, WA - Drop in Build C MMR1)  and Verizon Data center PE entrance facilities - contact Verizon LCON for details of that location</t>
  </si>
  <si>
    <t>DSHS4025</t>
  </si>
  <si>
    <t>101 S King St                                                       Seattle, WA 98104-3115</t>
  </si>
  <si>
    <t>Raymond Williams                    360-391-6012                              ray.williams@dshs.wa.gov</t>
  </si>
  <si>
    <t>LAN Room, Bldg 101</t>
  </si>
  <si>
    <t xml:space="preserve">***This new circuit will be used as a backup circuit for this critical site.  The new circuit must be designed and delivered on completely separate network, infrastructure, and equipment  from the existing primary circuit provider (CenturyLink).***    Copper handoff required.  Vendor switch must be within 10ft of the customer router.  Demarc extend requested. </t>
  </si>
  <si>
    <t>DOLS7101</t>
  </si>
  <si>
    <t>Morton Driver Licensing Office
346 State Route 7
Morton, WA 98356</t>
  </si>
  <si>
    <t>360-496-5226 - On duty staff</t>
  </si>
  <si>
    <t>Per site map in Rack</t>
  </si>
  <si>
    <t>CNTY1401</t>
  </si>
  <si>
    <t>2109 Sumner Ave                                            Aberdeen, WA 98520-3600</t>
  </si>
  <si>
    <t>Gary Mawhorter
360-249-4144
CentralServices@co.grays-harbor.wa.us</t>
  </si>
  <si>
    <t xml:space="preserve">Per site map MDF Floor 1 </t>
  </si>
  <si>
    <t>GH PUD owns fiber into the building which providers may use to provide service. GH PUD's fiber terminates in an attic/mezzanine above the 2nd floor with direct access to the MDF on the first floor below.</t>
  </si>
  <si>
    <t xml:space="preserve">DOLC2301 </t>
  </si>
  <si>
    <t>Mason County Auditor
411 N 5th St
Shelton, WA 98584-3466</t>
  </si>
  <si>
    <t>Marie                                              360-427-9670 Ext. 466</t>
  </si>
  <si>
    <t>Per attached site map</t>
  </si>
  <si>
    <t>DOLC2912</t>
  </si>
  <si>
    <t>Anacortes Chamber of Commerce
819 Commercial Ave, Ste B
Anacortes, WA 98221-4130</t>
  </si>
  <si>
    <t>Crystal or Kristie                            360-293-5533</t>
  </si>
  <si>
    <t>DOLC2922</t>
  </si>
  <si>
    <t>Concrete Chamber of Commerce &amp; Info Ctr
45770 A Main St
Concrete, WA 98237</t>
  </si>
  <si>
    <t>Cheryl Werda or Valerie Lee                              360-853-8784</t>
  </si>
  <si>
    <t xml:space="preserve">WSDA1101 </t>
  </si>
  <si>
    <t>1120 N Oregon Ave
Pasco, WA 99301</t>
  </si>
  <si>
    <t>Craig Rider
509-545-2249</t>
  </si>
  <si>
    <t>Demarc is right above the network cabinet in the back office</t>
  </si>
  <si>
    <t>DOCSEAA</t>
  </si>
  <si>
    <t>703 8th Ave                                                       Seattle, WA 98104-1923</t>
  </si>
  <si>
    <t>Ryan Beeman
206-516-7821
rjbeeman@doc1.wa.gov</t>
  </si>
  <si>
    <t>CCO Office per attached site map</t>
  </si>
  <si>
    <t>WSDA3202</t>
  </si>
  <si>
    <t>617 N Fancher Road, Ste 103D                    Spokane, WA 99212-0835</t>
  </si>
  <si>
    <t>Mark Marshall
509-533-2487
Mmarshall@agr.wa.gov</t>
  </si>
  <si>
    <t>Wiring closet just off the main reception area</t>
  </si>
  <si>
    <r>
      <rPr>
        <strike/>
        <sz val="12"/>
        <color theme="1"/>
        <rFont val="Calibri"/>
        <family val="2"/>
        <scheme val="minor"/>
      </rPr>
      <t>80</t>
    </r>
    <r>
      <rPr>
        <sz val="12"/>
        <color theme="1"/>
        <rFont val="Calibri"/>
        <family val="2"/>
        <scheme val="minor"/>
      </rPr>
      <t xml:space="preserve">   </t>
    </r>
    <r>
      <rPr>
        <u/>
        <sz val="12"/>
        <color rgb="FFFF0000"/>
        <rFont val="Calibri"/>
        <family val="2"/>
        <scheme val="minor"/>
      </rPr>
      <t>120</t>
    </r>
  </si>
  <si>
    <t>NO BID</t>
  </si>
  <si>
    <t>Copper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</si>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</sst>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A15" zoomScaleNormal="100" workbookViewId="0">
      <selection activeCell="A21" sqref="A21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8" customWidth="1"/>
    <col min="29" max="29" width="11.85546875" style="48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AA1" s="17"/>
      <c r="AB1" s="49"/>
      <c r="AC1" s="49"/>
    </row>
    <row r="2" spans="1:31" ht="52.9" customHeight="1" thickBot="1" x14ac:dyDescent="0.45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7" t="s">
        <v>2</v>
      </c>
      <c r="N2" s="148"/>
      <c r="O2" s="148"/>
      <c r="P2" s="148"/>
      <c r="Q2" s="148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45">
      <c r="A3" s="38"/>
      <c r="B3" s="54"/>
      <c r="C3" s="55"/>
      <c r="D3" s="55"/>
      <c r="E3" s="55"/>
      <c r="F3" s="55"/>
      <c r="G3" s="55"/>
      <c r="H3" s="55"/>
      <c r="I3" s="154" t="s">
        <v>21</v>
      </c>
      <c r="J3" s="155"/>
      <c r="K3" s="56"/>
      <c r="L3" s="6"/>
      <c r="M3" s="149"/>
      <c r="N3" s="150"/>
      <c r="O3" s="150"/>
      <c r="P3" s="150"/>
      <c r="Q3" s="150"/>
      <c r="R3" s="151" t="s">
        <v>32</v>
      </c>
      <c r="S3" s="152"/>
      <c r="T3" s="152"/>
      <c r="U3" s="152"/>
      <c r="V3" s="152"/>
      <c r="W3" s="152"/>
      <c r="X3" s="152"/>
      <c r="Y3" s="152"/>
      <c r="Z3" s="153"/>
      <c r="AA3" s="45"/>
      <c r="AB3" s="156" t="s">
        <v>27</v>
      </c>
      <c r="AC3" s="156"/>
      <c r="AD3" s="156"/>
      <c r="AE3" s="156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33</v>
      </c>
      <c r="S4" s="140" t="s">
        <v>34</v>
      </c>
      <c r="T4" s="141" t="s">
        <v>35</v>
      </c>
      <c r="U4" s="139" t="s">
        <v>36</v>
      </c>
      <c r="V4" s="140" t="s">
        <v>37</v>
      </c>
      <c r="W4" s="141" t="s">
        <v>38</v>
      </c>
      <c r="X4" s="139" t="s">
        <v>39</v>
      </c>
      <c r="Y4" s="140" t="s">
        <v>40</v>
      </c>
      <c r="Z4" s="142" t="s">
        <v>41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25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25">
      <c r="A6" s="40">
        <v>2</v>
      </c>
      <c r="B6" s="25" t="s">
        <v>44</v>
      </c>
      <c r="C6" s="5" t="s">
        <v>45</v>
      </c>
      <c r="D6" s="9" t="s">
        <v>46</v>
      </c>
      <c r="E6" s="9" t="s">
        <v>47</v>
      </c>
      <c r="F6" s="9" t="s">
        <v>10</v>
      </c>
      <c r="G6" s="27">
        <v>100</v>
      </c>
      <c r="H6" s="57" t="s">
        <v>42</v>
      </c>
      <c r="I6" s="61">
        <v>10</v>
      </c>
      <c r="J6" s="28">
        <v>90</v>
      </c>
      <c r="K6" s="60"/>
      <c r="L6" s="7"/>
      <c r="M6" s="25"/>
      <c r="N6" s="11" t="s">
        <v>108</v>
      </c>
      <c r="O6" s="43"/>
      <c r="P6" s="13"/>
      <c r="Q6" s="14"/>
      <c r="R6" s="15"/>
      <c r="S6" s="16"/>
      <c r="T6" s="18"/>
      <c r="U6" s="15"/>
      <c r="V6" s="16"/>
      <c r="W6" s="18"/>
      <c r="X6" s="15"/>
      <c r="Y6" s="16"/>
      <c r="Z6" s="26"/>
      <c r="AA6" s="28"/>
      <c r="AB6" s="36" t="str">
        <f>IF(ISBLANK(N6),G6,N6)</f>
        <v>NO BID</v>
      </c>
      <c r="AC6" s="62">
        <f t="shared" ref="AC6" si="2">24*P6+Q6</f>
        <v>0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25">
      <c r="A7" s="41">
        <v>3</v>
      </c>
      <c r="B7" s="25" t="s">
        <v>48</v>
      </c>
      <c r="C7" s="5" t="s">
        <v>49</v>
      </c>
      <c r="D7" s="9" t="s">
        <v>50</v>
      </c>
      <c r="E7" s="9" t="s">
        <v>51</v>
      </c>
      <c r="F7" s="9" t="s">
        <v>10</v>
      </c>
      <c r="G7" s="27">
        <v>100</v>
      </c>
      <c r="H7" s="57" t="s">
        <v>42</v>
      </c>
      <c r="I7" s="61">
        <v>10</v>
      </c>
      <c r="J7" s="28">
        <v>90</v>
      </c>
      <c r="K7" s="60"/>
      <c r="L7" s="7"/>
      <c r="M7" s="94"/>
      <c r="N7" s="95" t="s">
        <v>108</v>
      </c>
      <c r="O7" s="96"/>
      <c r="P7" s="97"/>
      <c r="Q7" s="98"/>
      <c r="R7" s="87"/>
      <c r="S7" s="88"/>
      <c r="T7" s="89"/>
      <c r="U7" s="87"/>
      <c r="V7" s="88"/>
      <c r="W7" s="89"/>
      <c r="X7" s="87"/>
      <c r="Y7" s="88"/>
      <c r="Z7" s="90"/>
      <c r="AA7" s="46"/>
      <c r="AB7" s="36" t="str">
        <f>IF(ISBLANK(N7),G7,N7)</f>
        <v>NO BID</v>
      </c>
      <c r="AC7" s="62">
        <f t="shared" ref="AC7" si="3">24*P7+Q7</f>
        <v>0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25">
      <c r="A8" s="41">
        <v>4</v>
      </c>
      <c r="B8" s="83" t="s">
        <v>52</v>
      </c>
      <c r="C8" s="144" t="s">
        <v>53</v>
      </c>
      <c r="D8" s="84" t="s">
        <v>54</v>
      </c>
      <c r="E8" s="84" t="s">
        <v>55</v>
      </c>
      <c r="F8" s="84" t="s">
        <v>10</v>
      </c>
      <c r="G8" s="85">
        <v>100</v>
      </c>
      <c r="H8" s="86" t="s">
        <v>42</v>
      </c>
      <c r="I8" s="91">
        <v>10</v>
      </c>
      <c r="J8" s="92">
        <v>90</v>
      </c>
      <c r="K8" s="93"/>
      <c r="L8" s="7"/>
      <c r="M8" s="25"/>
      <c r="N8" s="11" t="s">
        <v>108</v>
      </c>
      <c r="O8" s="43"/>
      <c r="P8" s="13"/>
      <c r="Q8" s="14"/>
      <c r="R8" s="15"/>
      <c r="S8" s="16"/>
      <c r="T8" s="18"/>
      <c r="U8" s="15"/>
      <c r="V8" s="16"/>
      <c r="W8" s="18"/>
      <c r="X8" s="15"/>
      <c r="Y8" s="16"/>
      <c r="Z8" s="26"/>
      <c r="AA8" s="28"/>
      <c r="AB8" s="36" t="str">
        <f t="shared" ref="AB8:AB19" si="4">IF(ISBLANK(N8),G8,N8)</f>
        <v>NO BID</v>
      </c>
      <c r="AC8" s="62">
        <f t="shared" ref="AC8:AC19" si="5">24*P8+Q8</f>
        <v>0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25">
      <c r="A9" s="41">
        <v>5</v>
      </c>
      <c r="B9" s="25" t="s">
        <v>56</v>
      </c>
      <c r="C9" s="104" t="s">
        <v>57</v>
      </c>
      <c r="D9" s="9" t="s">
        <v>58</v>
      </c>
      <c r="E9" s="9" t="s">
        <v>59</v>
      </c>
      <c r="F9" s="9" t="s">
        <v>10</v>
      </c>
      <c r="G9" s="27">
        <v>100</v>
      </c>
      <c r="H9" s="57" t="s">
        <v>11</v>
      </c>
      <c r="I9" s="61">
        <v>10</v>
      </c>
      <c r="J9" s="28">
        <v>90</v>
      </c>
      <c r="K9" s="60"/>
      <c r="L9" s="7"/>
      <c r="M9" s="94" t="s">
        <v>12</v>
      </c>
      <c r="N9" s="95">
        <v>25</v>
      </c>
      <c r="O9" s="96" t="s">
        <v>109</v>
      </c>
      <c r="P9" s="97">
        <v>529</v>
      </c>
      <c r="Q9" s="98">
        <v>1</v>
      </c>
      <c r="R9" s="87">
        <v>600</v>
      </c>
      <c r="S9" s="88">
        <v>1</v>
      </c>
      <c r="T9" s="89">
        <v>20</v>
      </c>
      <c r="U9" s="87">
        <v>649</v>
      </c>
      <c r="V9" s="88">
        <v>1</v>
      </c>
      <c r="W9" s="89">
        <v>25</v>
      </c>
      <c r="X9" s="87">
        <v>1600</v>
      </c>
      <c r="Y9" s="88">
        <v>1200</v>
      </c>
      <c r="Z9" s="90">
        <v>45</v>
      </c>
      <c r="AA9" s="99" t="s">
        <v>110</v>
      </c>
      <c r="AB9" s="36">
        <f t="shared" si="4"/>
        <v>25</v>
      </c>
      <c r="AC9" s="62">
        <f t="shared" si="5"/>
        <v>12697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25">
      <c r="A10" s="40">
        <v>6</v>
      </c>
      <c r="B10" s="83" t="s">
        <v>60</v>
      </c>
      <c r="C10" s="123" t="s">
        <v>61</v>
      </c>
      <c r="D10" s="84" t="s">
        <v>62</v>
      </c>
      <c r="E10" s="84" t="s">
        <v>63</v>
      </c>
      <c r="F10" s="84" t="s">
        <v>64</v>
      </c>
      <c r="G10" s="85" t="s">
        <v>107</v>
      </c>
      <c r="H10" s="86" t="s">
        <v>65</v>
      </c>
      <c r="I10" s="91">
        <v>80</v>
      </c>
      <c r="J10" s="92">
        <v>20</v>
      </c>
      <c r="K10" s="93" t="s">
        <v>66</v>
      </c>
      <c r="L10" s="7"/>
      <c r="M10" s="25"/>
      <c r="N10" s="11" t="s">
        <v>108</v>
      </c>
      <c r="O10" s="43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26"/>
      <c r="AA10" s="28"/>
      <c r="AB10" s="36" t="str">
        <f t="shared" si="4"/>
        <v>NO BID</v>
      </c>
      <c r="AC10" s="62">
        <f t="shared" si="5"/>
        <v>0</v>
      </c>
      <c r="AD10" s="63">
        <f t="shared" si="6"/>
        <v>80</v>
      </c>
      <c r="AE10" s="63">
        <f t="shared" si="7"/>
        <v>20</v>
      </c>
    </row>
    <row r="11" spans="1:31" s="2" customFormat="1" ht="78.75" customHeight="1" x14ac:dyDescent="0.25">
      <c r="A11" s="40">
        <v>7</v>
      </c>
      <c r="B11" s="25" t="s">
        <v>67</v>
      </c>
      <c r="C11" s="104" t="s">
        <v>68</v>
      </c>
      <c r="D11" s="9" t="s">
        <v>69</v>
      </c>
      <c r="E11" s="143" t="s">
        <v>70</v>
      </c>
      <c r="F11" s="9" t="s">
        <v>64</v>
      </c>
      <c r="G11" s="27">
        <v>80</v>
      </c>
      <c r="H11" s="57" t="s">
        <v>65</v>
      </c>
      <c r="I11" s="61">
        <v>80</v>
      </c>
      <c r="J11" s="28">
        <v>20</v>
      </c>
      <c r="K11" s="60" t="s">
        <v>66</v>
      </c>
      <c r="L11" s="7"/>
      <c r="M11" s="94"/>
      <c r="N11" s="95" t="s">
        <v>108</v>
      </c>
      <c r="O11" s="96"/>
      <c r="P11" s="97"/>
      <c r="Q11" s="98"/>
      <c r="R11" s="87"/>
      <c r="S11" s="88"/>
      <c r="T11" s="89"/>
      <c r="U11" s="87"/>
      <c r="V11" s="88"/>
      <c r="W11" s="89"/>
      <c r="X11" s="87"/>
      <c r="Y11" s="88"/>
      <c r="Z11" s="90"/>
      <c r="AA11" s="99"/>
      <c r="AB11" s="36" t="str">
        <f t="shared" si="4"/>
        <v>NO BID</v>
      </c>
      <c r="AC11" s="62">
        <f t="shared" si="5"/>
        <v>0</v>
      </c>
      <c r="AD11" s="63">
        <f t="shared" si="6"/>
        <v>80</v>
      </c>
      <c r="AE11" s="63">
        <f t="shared" si="7"/>
        <v>20</v>
      </c>
    </row>
    <row r="12" spans="1:31" s="2" customFormat="1" ht="78.75" customHeight="1" x14ac:dyDescent="0.25">
      <c r="A12" s="41">
        <v>8</v>
      </c>
      <c r="B12" s="83" t="s">
        <v>71</v>
      </c>
      <c r="C12" s="144" t="s">
        <v>72</v>
      </c>
      <c r="D12" s="84" t="s">
        <v>73</v>
      </c>
      <c r="E12" s="84" t="s">
        <v>74</v>
      </c>
      <c r="F12" s="84" t="s">
        <v>64</v>
      </c>
      <c r="G12" s="85">
        <v>80</v>
      </c>
      <c r="H12" s="86" t="s">
        <v>42</v>
      </c>
      <c r="I12" s="91">
        <v>30</v>
      </c>
      <c r="J12" s="92">
        <v>70</v>
      </c>
      <c r="K12" s="93" t="s">
        <v>75</v>
      </c>
      <c r="L12" s="7"/>
      <c r="M12" s="25" t="s">
        <v>12</v>
      </c>
      <c r="N12" s="11">
        <v>35</v>
      </c>
      <c r="O12" s="43" t="s">
        <v>109</v>
      </c>
      <c r="P12" s="13">
        <v>899</v>
      </c>
      <c r="Q12" s="14">
        <v>999</v>
      </c>
      <c r="R12" s="15">
        <v>699</v>
      </c>
      <c r="S12" s="16">
        <v>999</v>
      </c>
      <c r="T12" s="18">
        <v>35</v>
      </c>
      <c r="U12" s="15">
        <v>899</v>
      </c>
      <c r="V12" s="16">
        <v>999</v>
      </c>
      <c r="W12" s="18">
        <v>35</v>
      </c>
      <c r="X12" s="15">
        <v>1800</v>
      </c>
      <c r="Y12" s="16">
        <v>1200</v>
      </c>
      <c r="Z12" s="26">
        <v>45</v>
      </c>
      <c r="AA12" s="28" t="s">
        <v>110</v>
      </c>
      <c r="AB12" s="36">
        <f t="shared" si="4"/>
        <v>35</v>
      </c>
      <c r="AC12" s="62">
        <f t="shared" si="5"/>
        <v>22575</v>
      </c>
      <c r="AD12" s="63">
        <f t="shared" si="6"/>
        <v>30</v>
      </c>
      <c r="AE12" s="63">
        <f t="shared" si="7"/>
        <v>70</v>
      </c>
    </row>
    <row r="13" spans="1:31" s="2" customFormat="1" ht="78.75" customHeight="1" x14ac:dyDescent="0.25">
      <c r="A13" s="41">
        <v>9</v>
      </c>
      <c r="B13" s="25" t="s">
        <v>76</v>
      </c>
      <c r="C13" s="9" t="s">
        <v>77</v>
      </c>
      <c r="D13" s="9" t="s">
        <v>78</v>
      </c>
      <c r="E13" s="9" t="s">
        <v>79</v>
      </c>
      <c r="F13" s="9" t="s">
        <v>10</v>
      </c>
      <c r="G13" s="27">
        <v>100</v>
      </c>
      <c r="H13" s="57" t="s">
        <v>11</v>
      </c>
      <c r="I13" s="61">
        <v>10</v>
      </c>
      <c r="J13" s="28">
        <v>90</v>
      </c>
      <c r="K13" s="60"/>
      <c r="L13" s="7"/>
      <c r="M13" s="94"/>
      <c r="N13" s="95" t="s">
        <v>108</v>
      </c>
      <c r="O13" s="96"/>
      <c r="P13" s="97"/>
      <c r="Q13" s="98"/>
      <c r="R13" s="87"/>
      <c r="S13" s="88"/>
      <c r="T13" s="89"/>
      <c r="U13" s="87"/>
      <c r="V13" s="88"/>
      <c r="W13" s="89"/>
      <c r="X13" s="87"/>
      <c r="Y13" s="88"/>
      <c r="Z13" s="90"/>
      <c r="AA13" s="99"/>
      <c r="AB13" s="36" t="str">
        <f t="shared" si="4"/>
        <v>NO BID</v>
      </c>
      <c r="AC13" s="62">
        <f t="shared" si="5"/>
        <v>0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25">
      <c r="A14" s="41">
        <v>10</v>
      </c>
      <c r="B14" s="83" t="s">
        <v>80</v>
      </c>
      <c r="C14" s="84" t="s">
        <v>81</v>
      </c>
      <c r="D14" s="84" t="s">
        <v>82</v>
      </c>
      <c r="E14" s="84" t="s">
        <v>83</v>
      </c>
      <c r="F14" s="84" t="s">
        <v>10</v>
      </c>
      <c r="G14" s="85">
        <v>100</v>
      </c>
      <c r="H14" s="86" t="s">
        <v>42</v>
      </c>
      <c r="I14" s="91">
        <v>10</v>
      </c>
      <c r="J14" s="92">
        <v>90</v>
      </c>
      <c r="K14" s="93" t="s">
        <v>84</v>
      </c>
      <c r="L14" s="7"/>
      <c r="M14" s="25"/>
      <c r="N14" s="11" t="s">
        <v>108</v>
      </c>
      <c r="O14" s="43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26"/>
      <c r="AA14" s="28"/>
      <c r="AB14" s="36" t="str">
        <f t="shared" si="4"/>
        <v>NO BID</v>
      </c>
      <c r="AC14" s="62">
        <f t="shared" si="5"/>
        <v>0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25">
      <c r="A15" s="40">
        <v>11</v>
      </c>
      <c r="B15" s="25" t="s">
        <v>85</v>
      </c>
      <c r="C15" s="5" t="s">
        <v>86</v>
      </c>
      <c r="D15" s="9" t="s">
        <v>87</v>
      </c>
      <c r="E15" s="9" t="s">
        <v>88</v>
      </c>
      <c r="F15" s="9" t="s">
        <v>10</v>
      </c>
      <c r="G15" s="27">
        <v>100</v>
      </c>
      <c r="H15" s="57" t="s">
        <v>11</v>
      </c>
      <c r="I15" s="61">
        <v>10</v>
      </c>
      <c r="J15" s="28">
        <v>90</v>
      </c>
      <c r="K15" s="93"/>
      <c r="L15" s="7"/>
      <c r="M15" s="94"/>
      <c r="N15" s="95" t="s">
        <v>108</v>
      </c>
      <c r="O15" s="96"/>
      <c r="P15" s="97"/>
      <c r="Q15" s="98"/>
      <c r="R15" s="87"/>
      <c r="S15" s="88"/>
      <c r="T15" s="89"/>
      <c r="U15" s="87"/>
      <c r="V15" s="88"/>
      <c r="W15" s="89"/>
      <c r="X15" s="87"/>
      <c r="Y15" s="88"/>
      <c r="Z15" s="90"/>
      <c r="AA15" s="99"/>
      <c r="AB15" s="36" t="str">
        <f t="shared" si="4"/>
        <v>NO BID</v>
      </c>
      <c r="AC15" s="62">
        <f t="shared" si="5"/>
        <v>0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25">
      <c r="A16" s="40">
        <v>12</v>
      </c>
      <c r="B16" s="83" t="s">
        <v>89</v>
      </c>
      <c r="C16" s="84" t="s">
        <v>90</v>
      </c>
      <c r="D16" s="84" t="s">
        <v>91</v>
      </c>
      <c r="E16" s="84" t="s">
        <v>88</v>
      </c>
      <c r="F16" s="84" t="s">
        <v>10</v>
      </c>
      <c r="G16" s="85">
        <v>100</v>
      </c>
      <c r="H16" s="86" t="s">
        <v>11</v>
      </c>
      <c r="I16" s="91">
        <v>10</v>
      </c>
      <c r="J16" s="92">
        <v>90</v>
      </c>
      <c r="K16" s="102"/>
      <c r="L16" s="7"/>
      <c r="M16" s="25" t="s">
        <v>12</v>
      </c>
      <c r="N16" s="11">
        <v>45</v>
      </c>
      <c r="O16" s="43" t="s">
        <v>109</v>
      </c>
      <c r="P16" s="13">
        <v>349</v>
      </c>
      <c r="Q16" s="14">
        <v>499</v>
      </c>
      <c r="R16" s="15">
        <v>649</v>
      </c>
      <c r="S16" s="16">
        <v>999</v>
      </c>
      <c r="T16" s="18">
        <v>45</v>
      </c>
      <c r="U16" s="15">
        <v>899</v>
      </c>
      <c r="V16" s="16">
        <v>999</v>
      </c>
      <c r="W16" s="18">
        <v>45</v>
      </c>
      <c r="X16" s="15">
        <v>1695</v>
      </c>
      <c r="Y16" s="16">
        <v>1200</v>
      </c>
      <c r="Z16" s="26">
        <v>45</v>
      </c>
      <c r="AA16" s="28" t="s">
        <v>110</v>
      </c>
      <c r="AB16" s="36">
        <f t="shared" si="4"/>
        <v>45</v>
      </c>
      <c r="AC16" s="62">
        <f t="shared" si="5"/>
        <v>8875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25">
      <c r="A17" s="41">
        <v>13</v>
      </c>
      <c r="B17" s="25" t="s">
        <v>92</v>
      </c>
      <c r="C17" s="9" t="s">
        <v>93</v>
      </c>
      <c r="D17" s="9" t="s">
        <v>94</v>
      </c>
      <c r="E17" s="9" t="s">
        <v>88</v>
      </c>
      <c r="F17" s="9" t="s">
        <v>10</v>
      </c>
      <c r="G17" s="27">
        <v>100</v>
      </c>
      <c r="H17" s="57" t="s">
        <v>11</v>
      </c>
      <c r="I17" s="61">
        <v>10</v>
      </c>
      <c r="J17" s="28">
        <v>90</v>
      </c>
      <c r="K17" s="93"/>
      <c r="L17" s="7"/>
      <c r="M17" s="94"/>
      <c r="N17" s="95" t="s">
        <v>108</v>
      </c>
      <c r="O17" s="96"/>
      <c r="P17" s="97"/>
      <c r="Q17" s="98"/>
      <c r="R17" s="87"/>
      <c r="S17" s="88"/>
      <c r="T17" s="89"/>
      <c r="U17" s="87"/>
      <c r="V17" s="88"/>
      <c r="W17" s="89"/>
      <c r="X17" s="87"/>
      <c r="Y17" s="88"/>
      <c r="Z17" s="90"/>
      <c r="AA17" s="99"/>
      <c r="AB17" s="36" t="str">
        <f t="shared" si="4"/>
        <v>NO BID</v>
      </c>
      <c r="AC17" s="62">
        <f t="shared" si="5"/>
        <v>0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25">
      <c r="A18" s="41">
        <v>14</v>
      </c>
      <c r="B18" s="83" t="s">
        <v>95</v>
      </c>
      <c r="C18" s="84" t="s">
        <v>96</v>
      </c>
      <c r="D18" s="84" t="s">
        <v>97</v>
      </c>
      <c r="E18" s="84" t="s">
        <v>98</v>
      </c>
      <c r="F18" s="84" t="s">
        <v>64</v>
      </c>
      <c r="G18" s="85">
        <v>100</v>
      </c>
      <c r="H18" s="86" t="s">
        <v>42</v>
      </c>
      <c r="I18" s="91">
        <v>10</v>
      </c>
      <c r="J18" s="92">
        <v>90</v>
      </c>
      <c r="K18" s="60"/>
      <c r="L18" s="7"/>
      <c r="M18" s="25" t="s">
        <v>12</v>
      </c>
      <c r="N18" s="11">
        <v>40</v>
      </c>
      <c r="O18" s="43" t="s">
        <v>109</v>
      </c>
      <c r="P18" s="13">
        <v>699</v>
      </c>
      <c r="Q18" s="14">
        <v>899</v>
      </c>
      <c r="R18" s="15">
        <v>649</v>
      </c>
      <c r="S18" s="16">
        <v>899</v>
      </c>
      <c r="T18" s="18">
        <v>40</v>
      </c>
      <c r="U18" s="15">
        <v>699</v>
      </c>
      <c r="V18" s="16">
        <v>999</v>
      </c>
      <c r="W18" s="18">
        <v>45</v>
      </c>
      <c r="X18" s="15">
        <v>1695</v>
      </c>
      <c r="Y18" s="16">
        <v>1200</v>
      </c>
      <c r="Z18" s="26">
        <v>45</v>
      </c>
      <c r="AA18" s="28" t="s">
        <v>110</v>
      </c>
      <c r="AB18" s="36">
        <f t="shared" si="4"/>
        <v>40</v>
      </c>
      <c r="AC18" s="62">
        <f t="shared" si="5"/>
        <v>17675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25">
      <c r="A19" s="41">
        <v>15</v>
      </c>
      <c r="B19" s="25" t="s">
        <v>99</v>
      </c>
      <c r="C19" s="9" t="s">
        <v>100</v>
      </c>
      <c r="D19" s="9" t="s">
        <v>101</v>
      </c>
      <c r="E19" s="143" t="s">
        <v>102</v>
      </c>
      <c r="F19" s="9" t="s">
        <v>10</v>
      </c>
      <c r="G19" s="27">
        <v>100</v>
      </c>
      <c r="H19" s="57" t="s">
        <v>11</v>
      </c>
      <c r="I19" s="61">
        <v>10</v>
      </c>
      <c r="J19" s="28">
        <v>90</v>
      </c>
      <c r="K19" s="93"/>
      <c r="L19" s="7"/>
      <c r="M19" s="94"/>
      <c r="N19" s="95" t="s">
        <v>108</v>
      </c>
      <c r="O19" s="96"/>
      <c r="P19" s="97"/>
      <c r="Q19" s="98"/>
      <c r="R19" s="87"/>
      <c r="S19" s="88"/>
      <c r="T19" s="89"/>
      <c r="U19" s="87"/>
      <c r="V19" s="88"/>
      <c r="W19" s="89"/>
      <c r="X19" s="87"/>
      <c r="Y19" s="88"/>
      <c r="Z19" s="90"/>
      <c r="AA19" s="99"/>
      <c r="AB19" s="36" t="str">
        <f t="shared" si="4"/>
        <v>NO BID</v>
      </c>
      <c r="AC19" s="62">
        <f t="shared" si="5"/>
        <v>0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25">
      <c r="A20" s="40">
        <v>16</v>
      </c>
      <c r="B20" s="83" t="s">
        <v>103</v>
      </c>
      <c r="C20" s="145" t="s">
        <v>104</v>
      </c>
      <c r="D20" s="84" t="s">
        <v>105</v>
      </c>
      <c r="E20" s="84" t="s">
        <v>106</v>
      </c>
      <c r="F20" s="84" t="s">
        <v>64</v>
      </c>
      <c r="G20" s="85">
        <v>100</v>
      </c>
      <c r="H20" s="86" t="s">
        <v>11</v>
      </c>
      <c r="I20" s="91">
        <v>10</v>
      </c>
      <c r="J20" s="92">
        <v>90</v>
      </c>
      <c r="K20" s="60"/>
      <c r="L20" s="7"/>
      <c r="M20" s="25" t="s">
        <v>12</v>
      </c>
      <c r="N20" s="11">
        <v>15</v>
      </c>
      <c r="O20" s="43" t="s">
        <v>109</v>
      </c>
      <c r="P20" s="13">
        <v>289</v>
      </c>
      <c r="Q20" s="14">
        <v>10</v>
      </c>
      <c r="R20" s="15">
        <v>549</v>
      </c>
      <c r="S20" s="16">
        <v>10</v>
      </c>
      <c r="T20" s="18">
        <v>35</v>
      </c>
      <c r="U20" s="15">
        <v>699</v>
      </c>
      <c r="V20" s="16">
        <v>999</v>
      </c>
      <c r="W20" s="18">
        <v>35</v>
      </c>
      <c r="X20" s="15">
        <v>1695</v>
      </c>
      <c r="Y20" s="16">
        <v>1200</v>
      </c>
      <c r="Z20" s="26">
        <v>45</v>
      </c>
      <c r="AA20" s="28" t="s">
        <v>110</v>
      </c>
      <c r="AB20" s="36">
        <v>100</v>
      </c>
      <c r="AC20" s="62" t="s">
        <v>31</v>
      </c>
      <c r="AD20" s="63">
        <v>20</v>
      </c>
      <c r="AE20" s="63">
        <v>80</v>
      </c>
    </row>
    <row r="21" spans="1:31" s="2" customFormat="1" ht="78.75" customHeight="1" x14ac:dyDescent="0.25">
      <c r="A21" s="40">
        <v>17</v>
      </c>
      <c r="B21" s="83"/>
      <c r="C21" s="101"/>
      <c r="D21" s="84"/>
      <c r="E21" s="100"/>
      <c r="F21" s="84"/>
      <c r="G21" s="85"/>
      <c r="H21" s="86"/>
      <c r="I21" s="91"/>
      <c r="J21" s="92"/>
      <c r="K21" s="93"/>
      <c r="L21" s="7"/>
      <c r="M21" s="94"/>
      <c r="N21" s="95"/>
      <c r="O21" s="96"/>
      <c r="P21" s="97"/>
      <c r="Q21" s="98"/>
      <c r="R21" s="87"/>
      <c r="S21" s="88"/>
      <c r="T21" s="89"/>
      <c r="U21" s="87"/>
      <c r="V21" s="88"/>
      <c r="W21" s="89"/>
      <c r="X21" s="87"/>
      <c r="Y21" s="88"/>
      <c r="Z21" s="90"/>
      <c r="AA21" s="99"/>
      <c r="AB21" s="36">
        <v>100</v>
      </c>
      <c r="AC21" s="62" t="s">
        <v>31</v>
      </c>
      <c r="AD21" s="63">
        <v>10</v>
      </c>
      <c r="AE21" s="63">
        <v>90</v>
      </c>
    </row>
    <row r="22" spans="1:31" s="2" customFormat="1" ht="78.75" customHeight="1" x14ac:dyDescent="0.25">
      <c r="A22" s="41">
        <v>18</v>
      </c>
      <c r="B22" s="25"/>
      <c r="C22" s="9"/>
      <c r="D22" s="9"/>
      <c r="E22" s="9"/>
      <c r="F22" s="9"/>
      <c r="G22" s="27"/>
      <c r="H22" s="57"/>
      <c r="I22" s="61"/>
      <c r="J22" s="28"/>
      <c r="K22" s="102"/>
      <c r="L22" s="7"/>
      <c r="M22" s="25"/>
      <c r="N22" s="11"/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2" t="s">
        <v>31</v>
      </c>
      <c r="AD22" s="63">
        <v>10</v>
      </c>
      <c r="AE22" s="63">
        <v>90</v>
      </c>
    </row>
    <row r="23" spans="1:31" s="2" customFormat="1" ht="78.75" customHeight="1" x14ac:dyDescent="0.25">
      <c r="A23" s="41">
        <v>19</v>
      </c>
      <c r="B23" s="83"/>
      <c r="C23" s="84"/>
      <c r="D23" s="84"/>
      <c r="E23" s="84"/>
      <c r="F23" s="84"/>
      <c r="G23" s="85"/>
      <c r="H23" s="86"/>
      <c r="I23" s="91"/>
      <c r="J23" s="92"/>
      <c r="K23" s="93"/>
      <c r="L23" s="7"/>
      <c r="M23" s="94"/>
      <c r="N23" s="95"/>
      <c r="O23" s="96"/>
      <c r="P23" s="97"/>
      <c r="Q23" s="98"/>
      <c r="R23" s="87"/>
      <c r="S23" s="88"/>
      <c r="T23" s="89"/>
      <c r="U23" s="87"/>
      <c r="V23" s="88"/>
      <c r="W23" s="89"/>
      <c r="X23" s="87"/>
      <c r="Y23" s="88"/>
      <c r="Z23" s="90"/>
      <c r="AA23" s="99"/>
      <c r="AB23" s="36">
        <v>100</v>
      </c>
      <c r="AC23" s="62" t="s">
        <v>31</v>
      </c>
      <c r="AD23" s="63">
        <v>10</v>
      </c>
      <c r="AE23" s="63">
        <v>90</v>
      </c>
    </row>
    <row r="24" spans="1:31" s="2" customFormat="1" ht="78.75" customHeight="1" x14ac:dyDescent="0.25">
      <c r="A24" s="41">
        <v>20</v>
      </c>
      <c r="B24" s="25"/>
      <c r="C24" s="9"/>
      <c r="D24" s="9"/>
      <c r="E24" s="9"/>
      <c r="F24" s="9"/>
      <c r="G24" s="27"/>
      <c r="H24" s="57"/>
      <c r="I24" s="61"/>
      <c r="J24" s="28"/>
      <c r="K24" s="60"/>
      <c r="L24" s="7"/>
      <c r="M24" s="25"/>
      <c r="N24" s="11"/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2" t="s">
        <v>31</v>
      </c>
      <c r="AD24" s="63">
        <v>10</v>
      </c>
      <c r="AE24" s="63">
        <v>90</v>
      </c>
    </row>
    <row r="25" spans="1:31" s="2" customFormat="1" ht="78.75" customHeight="1" x14ac:dyDescent="0.25">
      <c r="A25" s="41">
        <v>21</v>
      </c>
      <c r="B25" s="83"/>
      <c r="C25" s="84"/>
      <c r="D25" s="84"/>
      <c r="E25" s="84"/>
      <c r="F25" s="84"/>
      <c r="G25" s="85"/>
      <c r="H25" s="86"/>
      <c r="I25" s="91"/>
      <c r="J25" s="92"/>
      <c r="K25" s="93"/>
      <c r="L25" s="7"/>
      <c r="M25" s="94"/>
      <c r="N25" s="95"/>
      <c r="O25" s="96"/>
      <c r="P25" s="97"/>
      <c r="Q25" s="98"/>
      <c r="R25" s="87"/>
      <c r="S25" s="88"/>
      <c r="T25" s="89"/>
      <c r="U25" s="87"/>
      <c r="V25" s="88"/>
      <c r="W25" s="89"/>
      <c r="X25" s="87"/>
      <c r="Y25" s="88"/>
      <c r="Z25" s="90"/>
      <c r="AA25" s="99"/>
      <c r="AB25" s="36">
        <v>100</v>
      </c>
      <c r="AC25" s="62" t="s">
        <v>31</v>
      </c>
      <c r="AD25" s="63">
        <v>10</v>
      </c>
      <c r="AE25" s="63">
        <v>90</v>
      </c>
    </row>
    <row r="26" spans="1:31" s="2" customFormat="1" ht="78.75" customHeight="1" x14ac:dyDescent="0.25">
      <c r="A26" s="41">
        <v>22</v>
      </c>
      <c r="B26" s="25"/>
      <c r="C26" s="9"/>
      <c r="D26" s="9"/>
      <c r="E26" s="9"/>
      <c r="F26" s="9"/>
      <c r="G26" s="27"/>
      <c r="H26" s="57"/>
      <c r="I26" s="61"/>
      <c r="J26" s="28"/>
      <c r="K26" s="60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2" t="s">
        <v>31</v>
      </c>
      <c r="AD26" s="63">
        <v>10</v>
      </c>
      <c r="AE26" s="63">
        <v>90</v>
      </c>
    </row>
    <row r="27" spans="1:31" s="2" customFormat="1" ht="78.75" customHeight="1" x14ac:dyDescent="0.25">
      <c r="A27" s="41">
        <v>23</v>
      </c>
      <c r="B27" s="83"/>
      <c r="C27" s="84"/>
      <c r="D27" s="84"/>
      <c r="E27" s="84"/>
      <c r="F27" s="84"/>
      <c r="G27" s="85"/>
      <c r="H27" s="86"/>
      <c r="I27" s="91"/>
      <c r="J27" s="92"/>
      <c r="K27" s="93"/>
      <c r="L27" s="7"/>
      <c r="M27" s="94"/>
      <c r="N27" s="95"/>
      <c r="O27" s="96"/>
      <c r="P27" s="97"/>
      <c r="Q27" s="98"/>
      <c r="R27" s="87"/>
      <c r="S27" s="88"/>
      <c r="T27" s="89"/>
      <c r="U27" s="87"/>
      <c r="V27" s="88"/>
      <c r="W27" s="89"/>
      <c r="X27" s="87"/>
      <c r="Y27" s="88"/>
      <c r="Z27" s="90"/>
      <c r="AA27" s="99"/>
      <c r="AB27" s="36">
        <v>100</v>
      </c>
      <c r="AC27" s="62" t="s">
        <v>31</v>
      </c>
      <c r="AD27" s="63">
        <v>10</v>
      </c>
      <c r="AE27" s="63">
        <v>90</v>
      </c>
    </row>
    <row r="28" spans="1:31" s="2" customFormat="1" ht="78.75" customHeight="1" x14ac:dyDescent="0.25">
      <c r="A28" s="41">
        <v>24</v>
      </c>
      <c r="B28" s="25"/>
      <c r="C28" s="9"/>
      <c r="D28" s="9"/>
      <c r="E28" s="9"/>
      <c r="F28" s="9"/>
      <c r="G28" s="27"/>
      <c r="H28" s="57"/>
      <c r="I28" s="61"/>
      <c r="J28" s="28"/>
      <c r="K28" s="60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2" t="s">
        <v>31</v>
      </c>
      <c r="AD28" s="63">
        <v>10</v>
      </c>
      <c r="AE28" s="63">
        <v>90</v>
      </c>
    </row>
    <row r="29" spans="1:31" s="2" customFormat="1" ht="78.75" customHeight="1" x14ac:dyDescent="0.25">
      <c r="A29" s="41">
        <v>25</v>
      </c>
      <c r="B29" s="83"/>
      <c r="C29" s="84"/>
      <c r="D29" s="84"/>
      <c r="E29" s="84"/>
      <c r="F29" s="84"/>
      <c r="G29" s="85"/>
      <c r="H29" s="86"/>
      <c r="I29" s="91"/>
      <c r="J29" s="92"/>
      <c r="K29" s="93"/>
      <c r="L29" s="7"/>
      <c r="M29" s="94"/>
      <c r="N29" s="95"/>
      <c r="O29" s="96"/>
      <c r="P29" s="97"/>
      <c r="Q29" s="98"/>
      <c r="R29" s="87"/>
      <c r="S29" s="88"/>
      <c r="T29" s="89"/>
      <c r="U29" s="87"/>
      <c r="V29" s="88"/>
      <c r="W29" s="89"/>
      <c r="X29" s="87"/>
      <c r="Y29" s="88"/>
      <c r="Z29" s="90"/>
      <c r="AA29" s="99"/>
      <c r="AB29" s="36">
        <v>100</v>
      </c>
      <c r="AC29" s="62" t="s">
        <v>31</v>
      </c>
      <c r="AD29" s="63">
        <v>10</v>
      </c>
      <c r="AE29" s="63">
        <v>90</v>
      </c>
    </row>
    <row r="30" spans="1:31" s="2" customFormat="1" ht="78.75" customHeight="1" x14ac:dyDescent="0.25">
      <c r="A30" s="41">
        <v>26</v>
      </c>
      <c r="B30" s="25"/>
      <c r="C30" s="9"/>
      <c r="D30" s="9"/>
      <c r="E30" s="9"/>
      <c r="F30" s="9"/>
      <c r="G30" s="27"/>
      <c r="H30" s="57"/>
      <c r="I30" s="61"/>
      <c r="J30" s="28"/>
      <c r="K30" s="60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2" t="s">
        <v>31</v>
      </c>
      <c r="AD30" s="63">
        <v>10</v>
      </c>
      <c r="AE30" s="63">
        <v>90</v>
      </c>
    </row>
    <row r="31" spans="1:31" s="2" customFormat="1" ht="78.75" customHeight="1" x14ac:dyDescent="0.25">
      <c r="A31" s="41">
        <v>27</v>
      </c>
      <c r="B31" s="83"/>
      <c r="C31" s="84"/>
      <c r="D31" s="84"/>
      <c r="E31" s="84"/>
      <c r="F31" s="84"/>
      <c r="G31" s="85"/>
      <c r="H31" s="86"/>
      <c r="I31" s="91"/>
      <c r="J31" s="92"/>
      <c r="K31" s="93"/>
      <c r="L31" s="7"/>
      <c r="M31" s="94"/>
      <c r="N31" s="95"/>
      <c r="O31" s="96"/>
      <c r="P31" s="97"/>
      <c r="Q31" s="98"/>
      <c r="R31" s="87"/>
      <c r="S31" s="88"/>
      <c r="T31" s="89"/>
      <c r="U31" s="87"/>
      <c r="V31" s="88"/>
      <c r="W31" s="89"/>
      <c r="X31" s="87"/>
      <c r="Y31" s="88"/>
      <c r="Z31" s="90"/>
      <c r="AA31" s="99"/>
      <c r="AB31" s="36">
        <v>100</v>
      </c>
      <c r="AC31" s="62" t="s">
        <v>31</v>
      </c>
      <c r="AD31" s="63">
        <v>10</v>
      </c>
      <c r="AE31" s="63">
        <v>90</v>
      </c>
    </row>
    <row r="32" spans="1:31" s="2" customFormat="1" ht="78.75" customHeight="1" x14ac:dyDescent="0.25">
      <c r="A32" s="41">
        <v>28</v>
      </c>
      <c r="B32" s="25"/>
      <c r="C32" s="9"/>
      <c r="D32" s="9"/>
      <c r="E32" s="9"/>
      <c r="F32" s="9"/>
      <c r="G32" s="27"/>
      <c r="H32" s="57"/>
      <c r="I32" s="61"/>
      <c r="J32" s="28"/>
      <c r="K32" s="60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>
        <v>100</v>
      </c>
      <c r="AC32" s="62" t="s">
        <v>31</v>
      </c>
      <c r="AD32" s="63">
        <v>10</v>
      </c>
      <c r="AE32" s="63">
        <v>90</v>
      </c>
    </row>
    <row r="33" spans="1:31" s="2" customFormat="1" ht="78.75" customHeight="1" x14ac:dyDescent="0.25">
      <c r="A33" s="41">
        <v>29</v>
      </c>
      <c r="B33" s="83"/>
      <c r="C33" s="84"/>
      <c r="D33" s="84"/>
      <c r="E33" s="84"/>
      <c r="F33" s="84"/>
      <c r="G33" s="85"/>
      <c r="H33" s="86"/>
      <c r="I33" s="91"/>
      <c r="J33" s="92"/>
      <c r="K33" s="93"/>
      <c r="L33" s="7"/>
      <c r="M33" s="94"/>
      <c r="N33" s="95"/>
      <c r="O33" s="96"/>
      <c r="P33" s="97"/>
      <c r="Q33" s="98"/>
      <c r="R33" s="87"/>
      <c r="S33" s="88"/>
      <c r="T33" s="89"/>
      <c r="U33" s="87"/>
      <c r="V33" s="88"/>
      <c r="W33" s="89"/>
      <c r="X33" s="87"/>
      <c r="Y33" s="88"/>
      <c r="Z33" s="90"/>
      <c r="AA33" s="99"/>
      <c r="AB33" s="36">
        <v>100</v>
      </c>
      <c r="AC33" s="62" t="s">
        <v>31</v>
      </c>
      <c r="AD33" s="63">
        <v>10</v>
      </c>
      <c r="AE33" s="63">
        <v>90</v>
      </c>
    </row>
    <row r="34" spans="1:31" s="2" customFormat="1" ht="78.75" customHeight="1" x14ac:dyDescent="0.25">
      <c r="A34" s="41">
        <v>30</v>
      </c>
      <c r="B34" s="25"/>
      <c r="C34" s="9"/>
      <c r="D34" s="9"/>
      <c r="E34" s="9"/>
      <c r="F34" s="9"/>
      <c r="G34" s="27"/>
      <c r="H34" s="57"/>
      <c r="I34" s="61"/>
      <c r="J34" s="28"/>
      <c r="K34" s="60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2" t="s">
        <v>31</v>
      </c>
      <c r="AD34" s="63">
        <v>10</v>
      </c>
      <c r="AE34" s="63">
        <v>90</v>
      </c>
    </row>
    <row r="35" spans="1:31" s="2" customFormat="1" ht="78.75" customHeight="1" x14ac:dyDescent="0.25">
      <c r="A35" s="41">
        <v>31</v>
      </c>
      <c r="B35" s="83"/>
      <c r="C35" s="84"/>
      <c r="D35" s="84"/>
      <c r="E35" s="84"/>
      <c r="F35" s="84"/>
      <c r="G35" s="85"/>
      <c r="H35" s="86"/>
      <c r="I35" s="91"/>
      <c r="J35" s="92"/>
      <c r="K35" s="93"/>
      <c r="L35" s="7"/>
      <c r="M35" s="94"/>
      <c r="N35" s="95"/>
      <c r="O35" s="96"/>
      <c r="P35" s="97"/>
      <c r="Q35" s="98"/>
      <c r="R35" s="87"/>
      <c r="S35" s="88"/>
      <c r="T35" s="89"/>
      <c r="U35" s="87"/>
      <c r="V35" s="88"/>
      <c r="W35" s="89"/>
      <c r="X35" s="87"/>
      <c r="Y35" s="88"/>
      <c r="Z35" s="90"/>
      <c r="AA35" s="99"/>
      <c r="AB35" s="36">
        <v>100</v>
      </c>
      <c r="AC35" s="62" t="s">
        <v>31</v>
      </c>
      <c r="AD35" s="63">
        <v>10</v>
      </c>
      <c r="AE35" s="63">
        <v>90</v>
      </c>
    </row>
    <row r="36" spans="1:31" s="2" customFormat="1" ht="78.75" customHeight="1" x14ac:dyDescent="0.25">
      <c r="A36" s="41">
        <v>32</v>
      </c>
      <c r="B36" s="25"/>
      <c r="C36" s="9"/>
      <c r="D36" s="9"/>
      <c r="E36" s="9"/>
      <c r="F36" s="9"/>
      <c r="G36" s="27"/>
      <c r="H36" s="57"/>
      <c r="I36" s="61"/>
      <c r="J36" s="28"/>
      <c r="K36" s="60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2" t="s">
        <v>31</v>
      </c>
      <c r="AD36" s="63">
        <v>30</v>
      </c>
      <c r="AE36" s="63">
        <v>70</v>
      </c>
    </row>
    <row r="37" spans="1:31" s="2" customFormat="1" ht="78.75" customHeight="1" x14ac:dyDescent="0.25">
      <c r="A37" s="41">
        <v>33</v>
      </c>
      <c r="B37" s="83"/>
      <c r="C37" s="84"/>
      <c r="D37" s="84"/>
      <c r="E37" s="84"/>
      <c r="F37" s="84"/>
      <c r="G37" s="85"/>
      <c r="H37" s="86"/>
      <c r="I37" s="91"/>
      <c r="J37" s="92"/>
      <c r="K37" s="93"/>
      <c r="L37" s="7"/>
      <c r="M37" s="94"/>
      <c r="N37" s="95"/>
      <c r="O37" s="96"/>
      <c r="P37" s="97"/>
      <c r="Q37" s="98"/>
      <c r="R37" s="87"/>
      <c r="S37" s="88"/>
      <c r="T37" s="89"/>
      <c r="U37" s="87"/>
      <c r="V37" s="88"/>
      <c r="W37" s="89"/>
      <c r="X37" s="87"/>
      <c r="Y37" s="88"/>
      <c r="Z37" s="90"/>
      <c r="AA37" s="99"/>
      <c r="AB37" s="36">
        <v>75</v>
      </c>
      <c r="AC37" s="62" t="s">
        <v>31</v>
      </c>
      <c r="AD37" s="63">
        <v>10</v>
      </c>
      <c r="AE37" s="63">
        <v>90</v>
      </c>
    </row>
    <row r="38" spans="1:31" s="2" customFormat="1" ht="78.75" customHeight="1" x14ac:dyDescent="0.25">
      <c r="A38" s="41">
        <v>34</v>
      </c>
      <c r="B38" s="25"/>
      <c r="C38" s="9"/>
      <c r="D38" s="9"/>
      <c r="E38" s="9"/>
      <c r="F38" s="9"/>
      <c r="G38" s="27"/>
      <c r="H38" s="57"/>
      <c r="I38" s="61"/>
      <c r="J38" s="28"/>
      <c r="K38" s="60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2" t="s">
        <v>31</v>
      </c>
      <c r="AD38" s="63">
        <v>10</v>
      </c>
      <c r="AE38" s="63">
        <v>90</v>
      </c>
    </row>
    <row r="39" spans="1:31" s="2" customFormat="1" ht="78.75" customHeight="1" x14ac:dyDescent="0.25">
      <c r="A39" s="41">
        <v>35</v>
      </c>
      <c r="B39" s="83"/>
      <c r="C39" s="84"/>
      <c r="D39" s="84"/>
      <c r="E39" s="84"/>
      <c r="F39" s="84"/>
      <c r="G39" s="85"/>
      <c r="H39" s="86"/>
      <c r="I39" s="91"/>
      <c r="J39" s="92"/>
      <c r="K39" s="93"/>
      <c r="L39" s="7"/>
      <c r="M39" s="94"/>
      <c r="N39" s="95"/>
      <c r="O39" s="96"/>
      <c r="P39" s="97"/>
      <c r="Q39" s="98"/>
      <c r="R39" s="87"/>
      <c r="S39" s="88"/>
      <c r="T39" s="89"/>
      <c r="U39" s="87"/>
      <c r="V39" s="88"/>
      <c r="W39" s="89"/>
      <c r="X39" s="87"/>
      <c r="Y39" s="88"/>
      <c r="Z39" s="90"/>
      <c r="AA39" s="99"/>
      <c r="AB39" s="36">
        <v>100</v>
      </c>
      <c r="AC39" s="62" t="s">
        <v>31</v>
      </c>
      <c r="AD39" s="63">
        <v>10</v>
      </c>
      <c r="AE39" s="63">
        <v>90</v>
      </c>
    </row>
    <row r="40" spans="1:31" s="2" customFormat="1" ht="78.75" customHeight="1" x14ac:dyDescent="0.25">
      <c r="A40" s="41">
        <v>36</v>
      </c>
      <c r="B40" s="25"/>
      <c r="C40" s="9"/>
      <c r="D40" s="9"/>
      <c r="E40" s="9"/>
      <c r="F40" s="9"/>
      <c r="G40" s="27"/>
      <c r="H40" s="57"/>
      <c r="I40" s="61"/>
      <c r="J40" s="28"/>
      <c r="K40" s="60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>
        <v>100</v>
      </c>
      <c r="AC40" s="62" t="s">
        <v>31</v>
      </c>
      <c r="AD40" s="63">
        <v>10</v>
      </c>
      <c r="AE40" s="63">
        <v>90</v>
      </c>
    </row>
    <row r="41" spans="1:31" s="2" customFormat="1" ht="78.75" customHeight="1" x14ac:dyDescent="0.25">
      <c r="A41" s="41">
        <v>37</v>
      </c>
      <c r="B41" s="83"/>
      <c r="C41" s="84"/>
      <c r="D41" s="84"/>
      <c r="E41" s="84"/>
      <c r="F41" s="84"/>
      <c r="G41" s="85"/>
      <c r="H41" s="86"/>
      <c r="I41" s="91"/>
      <c r="J41" s="92"/>
      <c r="K41" s="93"/>
      <c r="L41" s="7"/>
      <c r="M41" s="94"/>
      <c r="N41" s="95"/>
      <c r="O41" s="96"/>
      <c r="P41" s="97"/>
      <c r="Q41" s="98"/>
      <c r="R41" s="87"/>
      <c r="S41" s="88"/>
      <c r="T41" s="89"/>
      <c r="U41" s="87"/>
      <c r="V41" s="88"/>
      <c r="W41" s="89"/>
      <c r="X41" s="87"/>
      <c r="Y41" s="88"/>
      <c r="Z41" s="90"/>
      <c r="AA41" s="99"/>
      <c r="AB41" s="36">
        <v>100</v>
      </c>
      <c r="AC41" s="62" t="s">
        <v>31</v>
      </c>
      <c r="AD41" s="63">
        <v>10</v>
      </c>
      <c r="AE41" s="63">
        <v>90</v>
      </c>
    </row>
    <row r="42" spans="1:31" s="2" customFormat="1" ht="78.75" customHeight="1" x14ac:dyDescent="0.25">
      <c r="A42" s="41">
        <v>38</v>
      </c>
      <c r="B42" s="25"/>
      <c r="C42" s="9"/>
      <c r="D42" s="9"/>
      <c r="E42" s="9"/>
      <c r="F42" s="9"/>
      <c r="G42" s="27"/>
      <c r="H42" s="57"/>
      <c r="I42" s="61"/>
      <c r="J42" s="28"/>
      <c r="K42" s="60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2" t="s">
        <v>31</v>
      </c>
      <c r="AD42" s="63">
        <v>10</v>
      </c>
      <c r="AE42" s="63">
        <v>90</v>
      </c>
    </row>
    <row r="43" spans="1:31" s="2" customFormat="1" ht="78.75" customHeight="1" x14ac:dyDescent="0.25">
      <c r="A43" s="41">
        <v>39</v>
      </c>
      <c r="B43" s="83"/>
      <c r="C43" s="84"/>
      <c r="D43" s="84"/>
      <c r="E43" s="84"/>
      <c r="F43" s="84"/>
      <c r="G43" s="85"/>
      <c r="H43" s="86"/>
      <c r="I43" s="91"/>
      <c r="J43" s="92"/>
      <c r="K43" s="93"/>
      <c r="L43" s="7"/>
      <c r="M43" s="94"/>
      <c r="N43" s="95"/>
      <c r="O43" s="96"/>
      <c r="P43" s="97"/>
      <c r="Q43" s="98"/>
      <c r="R43" s="87"/>
      <c r="S43" s="88"/>
      <c r="T43" s="89"/>
      <c r="U43" s="87"/>
      <c r="V43" s="88"/>
      <c r="W43" s="89"/>
      <c r="X43" s="87"/>
      <c r="Y43" s="88"/>
      <c r="Z43" s="90"/>
      <c r="AA43" s="99"/>
      <c r="AB43" s="36">
        <v>45</v>
      </c>
      <c r="AC43" s="62" t="s">
        <v>31</v>
      </c>
      <c r="AD43" s="63">
        <v>30</v>
      </c>
      <c r="AE43" s="63">
        <v>70</v>
      </c>
    </row>
    <row r="44" spans="1:31" s="2" customFormat="1" ht="78.75" customHeight="1" x14ac:dyDescent="0.25">
      <c r="A44" s="41">
        <v>40</v>
      </c>
      <c r="B44" s="25"/>
      <c r="C44" s="9"/>
      <c r="D44" s="9"/>
      <c r="E44" s="9"/>
      <c r="F44" s="9"/>
      <c r="G44" s="27"/>
      <c r="H44" s="57"/>
      <c r="I44" s="61"/>
      <c r="J44" s="28"/>
      <c r="K44" s="60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2" t="s">
        <v>31</v>
      </c>
      <c r="AD44" s="63">
        <v>10</v>
      </c>
      <c r="AE44" s="63">
        <v>90</v>
      </c>
    </row>
    <row r="45" spans="1:31" s="2" customFormat="1" ht="78.75" customHeight="1" x14ac:dyDescent="0.25">
      <c r="A45" s="41">
        <v>41</v>
      </c>
      <c r="B45" s="83"/>
      <c r="C45" s="84"/>
      <c r="D45" s="84"/>
      <c r="E45" s="84"/>
      <c r="F45" s="84"/>
      <c r="G45" s="85"/>
      <c r="H45" s="86"/>
      <c r="I45" s="91"/>
      <c r="J45" s="92"/>
      <c r="K45" s="93"/>
      <c r="L45" s="7"/>
      <c r="M45" s="94"/>
      <c r="N45" s="95"/>
      <c r="O45" s="96"/>
      <c r="P45" s="97"/>
      <c r="Q45" s="98"/>
      <c r="R45" s="87"/>
      <c r="S45" s="88"/>
      <c r="T45" s="89"/>
      <c r="U45" s="87"/>
      <c r="V45" s="88"/>
      <c r="W45" s="89"/>
      <c r="X45" s="87"/>
      <c r="Y45" s="88"/>
      <c r="Z45" s="90"/>
      <c r="AA45" s="99"/>
      <c r="AB45" s="36">
        <v>100</v>
      </c>
      <c r="AC45" s="62" t="s">
        <v>31</v>
      </c>
      <c r="AD45" s="63">
        <v>10</v>
      </c>
      <c r="AE45" s="63">
        <v>90</v>
      </c>
    </row>
    <row r="46" spans="1:31" s="2" customFormat="1" ht="78.75" customHeight="1" x14ac:dyDescent="0.25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8">24*P46+Q46</f>
        <v>0</v>
      </c>
      <c r="AD46" s="121">
        <f t="shared" ref="AD46:AE47" si="9">I46</f>
        <v>0</v>
      </c>
      <c r="AE46" s="121">
        <f t="shared" si="9"/>
        <v>0</v>
      </c>
    </row>
    <row r="47" spans="1:31" s="2" customFormat="1" ht="78.75" customHeight="1" x14ac:dyDescent="0.25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8"/>
        <v>0</v>
      </c>
      <c r="AD47" s="121">
        <f t="shared" si="9"/>
        <v>0</v>
      </c>
      <c r="AE47" s="121">
        <f t="shared" si="9"/>
        <v>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25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amanda@startouch.com</cp:lastModifiedBy>
  <cp:lastPrinted>2017-08-09T17:58:21Z</cp:lastPrinted>
  <dcterms:created xsi:type="dcterms:W3CDTF">2017-01-24T17:19:42Z</dcterms:created>
  <dcterms:modified xsi:type="dcterms:W3CDTF">2017-12-13T23:55:04Z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