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bookViews>
    <workbookView xWindow="0" yWindow="0" windowWidth="20490" windowHeight="7455"/>
  </bookViews>
  <sheets>
    <sheet name="New" sheetId="4" r:id="rId1"/>
    <sheet name="ESRI_MAPINFO_SHEET" sheetId="5" state="veryHidden" r:id="rId2"/>
  </sheets>
  <calcPr calcId="152511"/>
</workbook>
</file>

<file path=xl/calcChain.xml><?xml version="1.0" encoding="utf-8"?>
<calcChain xmlns="http://schemas.openxmlformats.org/spreadsheetml/2006/main">
  <c r="AE21" i="4" l="1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35" i="4" l="1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<sst xmlns="http://schemas.openxmlformats.org/spreadsheetml/2006/main" count="370" uniqueCount="97">
  <si>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</si>
  <si>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</si>
  <si>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</si>
  <si>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</si>
  <si>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</si>
  <si>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</si>
  <si>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</si>
  <si>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</si>
  <si>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</si>
  <si>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</si>
  <si>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</si>
  <si>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</si>
  <si>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</si>
  <si>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</si>
  <si>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</si>
  <si>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</si>
  <si>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</si>
  <si>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</si>
  <si>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</si>
  <si>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</si>
  <si>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</si>
  <si>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</si>
  <si>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</si>
  <si>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</si>
  <si>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</si>
  <si>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</si>
  <si>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</si>
  <si>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</si>
  <si>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</si>
  <si>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</si>
  <si>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</si>
  <si>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</si>
  <si>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</si>
  <si>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</si>
  <si>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</si>
  <si>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</si>
  <si>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</si>
  <si>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</si>
  <si>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</si>
  <si>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</si>
  <si>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</si>
  <si>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NO</t>
  </si>
  <si>
    <t>100M</t>
  </si>
  <si>
    <t>LAN Room; refer to the attached floor plan</t>
  </si>
  <si>
    <t>SOSWTBBL</t>
  </si>
  <si>
    <t>20M</t>
  </si>
  <si>
    <t>DFWLCY</t>
  </si>
  <si>
    <t>Brandon Seibel
360-902-2310
brandon.seibel@dfw.wa.gov</t>
  </si>
  <si>
    <t>2nd Floor Computer Room per attached site map</t>
  </si>
  <si>
    <t>DVA2701</t>
  </si>
  <si>
    <t>James Chapin
360-584-5685
JamesCh@dva.wa.gov</t>
  </si>
  <si>
    <t>Area and building specific on site map</t>
  </si>
  <si>
    <t>DMARC to be located no further than 10 feet of DSHS Router.</t>
  </si>
  <si>
    <t>DSHS2017</t>
  </si>
  <si>
    <t>DSHS1049</t>
  </si>
  <si>
    <t>DSHS2011</t>
  </si>
  <si>
    <t>DSHS2019</t>
  </si>
  <si>
    <t>DSHS2058</t>
  </si>
  <si>
    <t>DSHS4033</t>
  </si>
  <si>
    <t>DSBVAN</t>
  </si>
  <si>
    <t xml:space="preserve"> 
2214 E 13th Street
Vancouver, WA 98661-4120</t>
  </si>
  <si>
    <t>Ed Lukowski                                                  360-947-3333   Ed.Lukowski@wssb.wa.gov</t>
  </si>
  <si>
    <t>Equipment Room per LCON and within 10 FT of DSB router</t>
  </si>
  <si>
    <t>Chris Balocco
206-883-2777
cbalocco@equinix.com</t>
  </si>
  <si>
    <t>10000M (10Gb)</t>
  </si>
  <si>
    <t>2001 6th Avenue
The Westin Building, Suite 1202
Seattle, WA 98121</t>
  </si>
  <si>
    <t xml:space="preserve">This is a request for a point to point 10Gb Ethernet connection, from 2200 M Street NE, Building C, MMR 1, Quincy, WA 98848 to the address in column C.  </t>
  </si>
  <si>
    <t>2020 5th Avenue
Seattle, WA 98121</t>
  </si>
  <si>
    <t>CLDHWY QDC to Westin</t>
  </si>
  <si>
    <t>Point to Point connection, see column K.</t>
  </si>
  <si>
    <t>6420 Carpenter Road SE                                                 Lacey, WA 98503-2462</t>
  </si>
  <si>
    <t>1208 W Mallon Ave                                                         Spokane, WA  99201-2041</t>
  </si>
  <si>
    <t>7122 W Okanogan Place, Bldg A                          Kennewick, WA 99336</t>
  </si>
  <si>
    <t>Luan Tran 253-372-6057                          or Cell: 206-786-8803</t>
  </si>
  <si>
    <t>Elaine Garrison                                360-489-3085 and                  Ron Brooks                                    360-586-2160</t>
  </si>
  <si>
    <t xml:space="preserve">Elaine Garrison                                 360-489-3085 </t>
  </si>
  <si>
    <t>Beth Daves                                        509-540-4056</t>
  </si>
  <si>
    <t xml:space="preserve">Paul Longwell                                  360-570-5564   paul.longwell@comcast.net                                                    </t>
  </si>
  <si>
    <t xml:space="preserve">LAN Room, 3rd flr, Bldg 1016  </t>
  </si>
  <si>
    <t xml:space="preserve">LAN Room, 3rd flr, Bldg 1016 </t>
  </si>
  <si>
    <t xml:space="preserve">LAN Room, Bldg 1208  </t>
  </si>
  <si>
    <t xml:space="preserve">LAN Room, Bldg A  </t>
  </si>
  <si>
    <t xml:space="preserve">LAN Room, Bldg A </t>
  </si>
  <si>
    <t xml:space="preserve">LAN Room, Bldg 240  </t>
  </si>
  <si>
    <t xml:space="preserve">LAN Room, Suite 103, Bldg 117  </t>
  </si>
  <si>
    <t>LAN Room, Suite 103, Bldg 117</t>
  </si>
  <si>
    <t xml:space="preserve">LAN Room, Bldg 401  </t>
  </si>
  <si>
    <t>2021 9th Ave                                                                      Seattle, WA 98121-2737</t>
  </si>
  <si>
    <t>1301 Orting Kapowsin Hwy E                                       Orting, WA 98630-9550</t>
  </si>
  <si>
    <t>1016 N 4th Ave, 3rd Floor                                            Pasco, WA 99301-3706</t>
  </si>
  <si>
    <t>240 W Alder Street, Suite 201                                                Walla Walla, WA 99362-2807</t>
  </si>
  <si>
    <t>117 N 3rd St, Suite 103                                                  Yakima, WA 98901-2766</t>
  </si>
  <si>
    <t>401 4th Ave N                                                                    Kent, WA 98032-4429</t>
  </si>
  <si>
    <t>Evaluation  Model for Solication Number T18-RFQ-040</t>
  </si>
  <si>
    <t>No</t>
  </si>
  <si>
    <t>no bid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</si>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</sst>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1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1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4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90"/>
  <sheetViews>
    <sheetView tabSelected="1" topLeftCell="A23" zoomScale="60" zoomScaleNormal="60" workbookViewId="0">
      <selection activeCell="AA11" sqref="AA11"/>
    </sheetView>
  </sheetViews>
  <sheetFormatPr defaultColWidth="8.85546875" defaultRowHeight="15" x14ac:dyDescent="0.25"/>
  <cols>
    <col min="1" max="1" width="3.7109375" style="3" customWidth="1"/>
    <col min="2" max="2" width="16.140625" style="2" customWidth="1"/>
    <col min="3" max="3" width="48.14062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6" width="14.28515625" style="12" customWidth="1"/>
    <col min="17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3" customWidth="1"/>
    <col min="29" max="29" width="11.85546875" style="43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50" t="s">
        <v>93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AA1" s="13"/>
      <c r="AB1" s="44"/>
      <c r="AC1" s="44"/>
    </row>
    <row r="2" spans="1:31" ht="52.9" customHeight="1" thickBot="1" x14ac:dyDescent="0.45">
      <c r="A2" s="33"/>
      <c r="B2" s="46" t="s">
        <v>1</v>
      </c>
      <c r="C2" s="47"/>
      <c r="D2" s="47"/>
      <c r="E2" s="47"/>
      <c r="F2" s="47"/>
      <c r="G2" s="47"/>
      <c r="H2" s="47"/>
      <c r="I2" s="47"/>
      <c r="J2" s="47"/>
      <c r="K2" s="48"/>
      <c r="L2" s="4"/>
      <c r="M2" s="151" t="s">
        <v>2</v>
      </c>
      <c r="N2" s="152"/>
      <c r="O2" s="152"/>
      <c r="P2" s="152"/>
      <c r="Q2" s="152"/>
      <c r="R2" s="30"/>
      <c r="S2" s="30"/>
      <c r="T2" s="30"/>
      <c r="U2" s="30"/>
      <c r="V2" s="30"/>
      <c r="W2" s="30"/>
      <c r="X2" s="30"/>
      <c r="Y2" s="30"/>
      <c r="Z2" s="31"/>
      <c r="AA2" s="40"/>
      <c r="AB2" s="45"/>
      <c r="AC2" s="45"/>
    </row>
    <row r="3" spans="1:31" s="8" customFormat="1" ht="19.5" customHeight="1" thickBot="1" x14ac:dyDescent="0.45">
      <c r="A3" s="34"/>
      <c r="B3" s="49"/>
      <c r="C3" s="50"/>
      <c r="D3" s="50"/>
      <c r="E3" s="50"/>
      <c r="F3" s="50"/>
      <c r="G3" s="50"/>
      <c r="H3" s="50"/>
      <c r="I3" s="158" t="s">
        <v>20</v>
      </c>
      <c r="J3" s="159"/>
      <c r="K3" s="51"/>
      <c r="L3" s="6"/>
      <c r="M3" s="153"/>
      <c r="N3" s="154"/>
      <c r="O3" s="154"/>
      <c r="P3" s="154"/>
      <c r="Q3" s="154"/>
      <c r="R3" s="155" t="s">
        <v>30</v>
      </c>
      <c r="S3" s="156"/>
      <c r="T3" s="156"/>
      <c r="U3" s="156"/>
      <c r="V3" s="156"/>
      <c r="W3" s="156"/>
      <c r="X3" s="156"/>
      <c r="Y3" s="156"/>
      <c r="Z3" s="157"/>
      <c r="AA3" s="41"/>
      <c r="AB3" s="160" t="s">
        <v>26</v>
      </c>
      <c r="AC3" s="160"/>
      <c r="AD3" s="160"/>
      <c r="AE3" s="160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3" t="s">
        <v>22</v>
      </c>
      <c r="J4" s="54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7" t="s">
        <v>31</v>
      </c>
      <c r="S4" s="118" t="s">
        <v>32</v>
      </c>
      <c r="T4" s="119" t="s">
        <v>33</v>
      </c>
      <c r="U4" s="117" t="s">
        <v>34</v>
      </c>
      <c r="V4" s="118" t="s">
        <v>35</v>
      </c>
      <c r="W4" s="119" t="s">
        <v>36</v>
      </c>
      <c r="X4" s="117" t="s">
        <v>37</v>
      </c>
      <c r="Y4" s="118" t="s">
        <v>38</v>
      </c>
      <c r="Z4" s="120" t="s">
        <v>39</v>
      </c>
      <c r="AA4" s="29" t="s">
        <v>19</v>
      </c>
      <c r="AB4" s="42" t="s">
        <v>23</v>
      </c>
      <c r="AC4" s="42" t="s">
        <v>24</v>
      </c>
      <c r="AD4" s="42" t="s">
        <v>22</v>
      </c>
      <c r="AE4" s="42" t="s">
        <v>25</v>
      </c>
    </row>
    <row r="5" spans="1:31" s="5" customFormat="1" ht="78.75" customHeight="1" x14ac:dyDescent="0.25">
      <c r="A5" s="36">
        <v>1</v>
      </c>
      <c r="B5" s="59" t="s">
        <v>7</v>
      </c>
      <c r="C5" s="60" t="s">
        <v>8</v>
      </c>
      <c r="D5" s="60" t="s">
        <v>9</v>
      </c>
      <c r="E5" s="60" t="s">
        <v>0</v>
      </c>
      <c r="F5" s="60" t="s">
        <v>10</v>
      </c>
      <c r="G5" s="61">
        <v>120</v>
      </c>
      <c r="H5" s="62" t="s">
        <v>11</v>
      </c>
      <c r="I5" s="63">
        <v>10</v>
      </c>
      <c r="J5" s="64">
        <v>90</v>
      </c>
      <c r="K5" s="65" t="s">
        <v>16</v>
      </c>
      <c r="L5" s="7"/>
      <c r="M5" s="66" t="s">
        <v>12</v>
      </c>
      <c r="N5" s="67">
        <v>20</v>
      </c>
      <c r="O5" s="68" t="s">
        <v>14</v>
      </c>
      <c r="P5" s="69">
        <v>500</v>
      </c>
      <c r="Q5" s="70">
        <v>1000</v>
      </c>
      <c r="R5" s="71">
        <v>500</v>
      </c>
      <c r="S5" s="72">
        <v>1000</v>
      </c>
      <c r="T5" s="73">
        <v>20</v>
      </c>
      <c r="U5" s="71">
        <v>1000</v>
      </c>
      <c r="V5" s="72">
        <v>5000</v>
      </c>
      <c r="W5" s="73">
        <v>20</v>
      </c>
      <c r="X5" s="71">
        <v>1800</v>
      </c>
      <c r="Y5" s="72">
        <v>10000</v>
      </c>
      <c r="Z5" s="74">
        <v>45</v>
      </c>
      <c r="AA5" s="75"/>
      <c r="AB5" s="64">
        <f t="shared" ref="AB5" si="0">IF(ISBLANK(N5),G5,N5)</f>
        <v>20</v>
      </c>
      <c r="AC5" s="76">
        <f>24*P5+Q5</f>
        <v>13000</v>
      </c>
      <c r="AD5" s="77">
        <f t="shared" ref="AD5:AE5" si="1">I5</f>
        <v>10</v>
      </c>
      <c r="AE5" s="77">
        <f t="shared" si="1"/>
        <v>90</v>
      </c>
    </row>
    <row r="6" spans="1:31" s="2" customFormat="1" ht="78.75" customHeight="1" x14ac:dyDescent="0.25">
      <c r="A6" s="37">
        <v>2</v>
      </c>
      <c r="B6" s="78" t="s">
        <v>44</v>
      </c>
      <c r="C6" s="79" t="s">
        <v>87</v>
      </c>
      <c r="D6" s="79" t="s">
        <v>77</v>
      </c>
      <c r="E6" s="79" t="s">
        <v>43</v>
      </c>
      <c r="F6" s="79" t="s">
        <v>10</v>
      </c>
      <c r="G6" s="80">
        <v>100</v>
      </c>
      <c r="H6" s="81" t="s">
        <v>45</v>
      </c>
      <c r="I6" s="78">
        <v>20</v>
      </c>
      <c r="J6" s="85">
        <v>80</v>
      </c>
      <c r="K6" s="86"/>
      <c r="L6" s="7"/>
      <c r="M6" s="87" t="s">
        <v>94</v>
      </c>
      <c r="N6" s="88" t="s">
        <v>95</v>
      </c>
      <c r="O6" s="88" t="s">
        <v>95</v>
      </c>
      <c r="P6" s="88" t="s">
        <v>95</v>
      </c>
      <c r="Q6" s="88" t="s">
        <v>95</v>
      </c>
      <c r="R6" s="88" t="s">
        <v>95</v>
      </c>
      <c r="S6" s="88" t="s">
        <v>95</v>
      </c>
      <c r="T6" s="88" t="s">
        <v>95</v>
      </c>
      <c r="U6" s="88" t="s">
        <v>95</v>
      </c>
      <c r="V6" s="88" t="s">
        <v>95</v>
      </c>
      <c r="W6" s="88" t="s">
        <v>95</v>
      </c>
      <c r="X6" s="88" t="s">
        <v>95</v>
      </c>
      <c r="Y6" s="88" t="s">
        <v>95</v>
      </c>
      <c r="Z6" s="88" t="s">
        <v>95</v>
      </c>
      <c r="AA6" s="88" t="s">
        <v>95</v>
      </c>
      <c r="AB6" s="32" t="str">
        <f t="shared" ref="AB6:AB35" si="2">IF(ISBLANK(N6),G6,N6)</f>
        <v>no bid</v>
      </c>
      <c r="AC6" s="57" t="e">
        <f t="shared" ref="AC6:AC35" si="3">24*P6+Q6</f>
        <v>#VALUE!</v>
      </c>
      <c r="AD6" s="58">
        <f t="shared" ref="AD6:AD35" si="4">I6</f>
        <v>20</v>
      </c>
      <c r="AE6" s="58">
        <f t="shared" ref="AE6:AE35" si="5">J6</f>
        <v>80</v>
      </c>
    </row>
    <row r="7" spans="1:31" s="2" customFormat="1" ht="78.75" customHeight="1" x14ac:dyDescent="0.25">
      <c r="A7" s="37">
        <v>3</v>
      </c>
      <c r="B7" s="137" t="s">
        <v>44</v>
      </c>
      <c r="C7" s="142" t="s">
        <v>87</v>
      </c>
      <c r="D7" s="136" t="s">
        <v>77</v>
      </c>
      <c r="E7" s="136" t="s">
        <v>43</v>
      </c>
      <c r="F7" s="136" t="s">
        <v>10</v>
      </c>
      <c r="G7" s="138">
        <v>100</v>
      </c>
      <c r="H7" s="140" t="s">
        <v>42</v>
      </c>
      <c r="I7" s="137">
        <v>20</v>
      </c>
      <c r="J7" s="139">
        <v>80</v>
      </c>
      <c r="K7" s="141"/>
      <c r="L7" s="7"/>
      <c r="M7" s="87" t="s">
        <v>94</v>
      </c>
      <c r="N7" s="88" t="s">
        <v>95</v>
      </c>
      <c r="O7" s="88" t="s">
        <v>95</v>
      </c>
      <c r="P7" s="88" t="s">
        <v>95</v>
      </c>
      <c r="Q7" s="88" t="s">
        <v>95</v>
      </c>
      <c r="R7" s="88" t="s">
        <v>95</v>
      </c>
      <c r="S7" s="88" t="s">
        <v>95</v>
      </c>
      <c r="T7" s="88" t="s">
        <v>95</v>
      </c>
      <c r="U7" s="88" t="s">
        <v>95</v>
      </c>
      <c r="V7" s="88" t="s">
        <v>95</v>
      </c>
      <c r="W7" s="88" t="s">
        <v>95</v>
      </c>
      <c r="X7" s="88" t="s">
        <v>95</v>
      </c>
      <c r="Y7" s="88" t="s">
        <v>95</v>
      </c>
      <c r="Z7" s="88" t="s">
        <v>95</v>
      </c>
      <c r="AA7" s="88" t="s">
        <v>95</v>
      </c>
      <c r="AB7" s="32" t="str">
        <f t="shared" si="2"/>
        <v>no bid</v>
      </c>
      <c r="AC7" s="57" t="e">
        <f t="shared" si="3"/>
        <v>#VALUE!</v>
      </c>
      <c r="AD7" s="58">
        <f t="shared" si="4"/>
        <v>20</v>
      </c>
      <c r="AE7" s="58">
        <f t="shared" si="5"/>
        <v>80</v>
      </c>
    </row>
    <row r="8" spans="1:31" s="2" customFormat="1" ht="78.75" customHeight="1" x14ac:dyDescent="0.25">
      <c r="A8" s="37">
        <v>4</v>
      </c>
      <c r="B8" s="78" t="s">
        <v>46</v>
      </c>
      <c r="C8" s="147" t="s">
        <v>70</v>
      </c>
      <c r="D8" s="79" t="s">
        <v>47</v>
      </c>
      <c r="E8" s="79" t="s">
        <v>48</v>
      </c>
      <c r="F8" s="79" t="s">
        <v>10</v>
      </c>
      <c r="G8" s="80">
        <v>100</v>
      </c>
      <c r="H8" s="81" t="s">
        <v>45</v>
      </c>
      <c r="I8" s="78">
        <v>10</v>
      </c>
      <c r="J8" s="85">
        <v>90</v>
      </c>
      <c r="K8" s="86"/>
      <c r="L8" s="7"/>
      <c r="M8" s="87" t="s">
        <v>12</v>
      </c>
      <c r="N8" s="88">
        <v>80</v>
      </c>
      <c r="O8" s="89" t="s">
        <v>14</v>
      </c>
      <c r="P8" s="125">
        <v>675</v>
      </c>
      <c r="Q8" s="122">
        <v>500</v>
      </c>
      <c r="R8" s="124">
        <v>850.5</v>
      </c>
      <c r="S8" s="121">
        <v>500</v>
      </c>
      <c r="T8" s="82">
        <v>45</v>
      </c>
      <c r="U8" s="124">
        <v>850.5</v>
      </c>
      <c r="V8" s="121">
        <v>500</v>
      </c>
      <c r="W8" s="82">
        <v>45</v>
      </c>
      <c r="X8" s="130">
        <v>1990.8</v>
      </c>
      <c r="Y8" s="131">
        <v>500</v>
      </c>
      <c r="Z8" s="83">
        <v>45</v>
      </c>
      <c r="AA8" s="90" t="s">
        <v>96</v>
      </c>
      <c r="AB8" s="32">
        <f t="shared" si="2"/>
        <v>80</v>
      </c>
      <c r="AC8" s="57">
        <f t="shared" si="3"/>
        <v>16700</v>
      </c>
      <c r="AD8" s="58">
        <f t="shared" si="4"/>
        <v>10</v>
      </c>
      <c r="AE8" s="58">
        <f t="shared" si="5"/>
        <v>90</v>
      </c>
    </row>
    <row r="9" spans="1:31" s="2" customFormat="1" ht="78.75" customHeight="1" x14ac:dyDescent="0.25">
      <c r="A9" s="37">
        <v>5</v>
      </c>
      <c r="B9" s="145" t="s">
        <v>46</v>
      </c>
      <c r="C9" s="148" t="s">
        <v>70</v>
      </c>
      <c r="D9" s="142" t="s">
        <v>47</v>
      </c>
      <c r="E9" s="142" t="s">
        <v>48</v>
      </c>
      <c r="F9" s="142" t="s">
        <v>10</v>
      </c>
      <c r="G9" s="143">
        <v>100</v>
      </c>
      <c r="H9" s="144" t="s">
        <v>42</v>
      </c>
      <c r="I9" s="145">
        <v>10</v>
      </c>
      <c r="J9" s="146">
        <v>90</v>
      </c>
      <c r="K9" s="91"/>
      <c r="L9" s="7"/>
      <c r="M9" s="87" t="s">
        <v>12</v>
      </c>
      <c r="N9" s="88">
        <v>80</v>
      </c>
      <c r="O9" s="89" t="s">
        <v>14</v>
      </c>
      <c r="P9" s="124">
        <v>850.5</v>
      </c>
      <c r="Q9" s="121">
        <v>500</v>
      </c>
      <c r="R9" s="124">
        <v>850.5</v>
      </c>
      <c r="S9" s="121">
        <v>500</v>
      </c>
      <c r="T9" s="82">
        <v>45</v>
      </c>
      <c r="U9" s="124">
        <v>850.5</v>
      </c>
      <c r="V9" s="121">
        <v>500</v>
      </c>
      <c r="W9" s="82">
        <v>45</v>
      </c>
      <c r="X9" s="130">
        <v>1990.8</v>
      </c>
      <c r="Y9" s="131">
        <v>500</v>
      </c>
      <c r="Z9" s="83">
        <v>45</v>
      </c>
      <c r="AA9" s="24" t="s">
        <v>96</v>
      </c>
      <c r="AB9" s="32">
        <f t="shared" si="2"/>
        <v>80</v>
      </c>
      <c r="AC9" s="57">
        <f t="shared" si="3"/>
        <v>20912</v>
      </c>
      <c r="AD9" s="58">
        <f t="shared" si="4"/>
        <v>10</v>
      </c>
      <c r="AE9" s="58">
        <f t="shared" si="5"/>
        <v>90</v>
      </c>
    </row>
    <row r="10" spans="1:31" s="2" customFormat="1" ht="78.75" customHeight="1" x14ac:dyDescent="0.25">
      <c r="A10" s="37">
        <v>6</v>
      </c>
      <c r="B10" s="78" t="s">
        <v>49</v>
      </c>
      <c r="C10" s="79" t="s">
        <v>88</v>
      </c>
      <c r="D10" s="79" t="s">
        <v>50</v>
      </c>
      <c r="E10" s="79" t="s">
        <v>51</v>
      </c>
      <c r="F10" s="79" t="s">
        <v>10</v>
      </c>
      <c r="G10" s="80">
        <v>100</v>
      </c>
      <c r="H10" s="81" t="s">
        <v>42</v>
      </c>
      <c r="I10" s="78">
        <v>10</v>
      </c>
      <c r="J10" s="85">
        <v>90</v>
      </c>
      <c r="K10" s="86"/>
      <c r="L10" s="7"/>
      <c r="M10" s="87" t="s">
        <v>12</v>
      </c>
      <c r="N10" s="88">
        <v>80</v>
      </c>
      <c r="O10" s="89" t="s">
        <v>14</v>
      </c>
      <c r="P10" s="125">
        <v>972</v>
      </c>
      <c r="Q10" s="122">
        <v>500</v>
      </c>
      <c r="R10" s="125">
        <v>972</v>
      </c>
      <c r="S10" s="122">
        <v>500</v>
      </c>
      <c r="T10" s="82">
        <v>45</v>
      </c>
      <c r="U10" s="125">
        <v>972</v>
      </c>
      <c r="V10" s="122">
        <v>500</v>
      </c>
      <c r="W10" s="82">
        <v>45</v>
      </c>
      <c r="X10" s="130">
        <v>1990.8</v>
      </c>
      <c r="Y10" s="131">
        <v>500</v>
      </c>
      <c r="Z10" s="83">
        <v>45</v>
      </c>
      <c r="AA10" s="90" t="s">
        <v>96</v>
      </c>
      <c r="AB10" s="32">
        <f t="shared" si="2"/>
        <v>80</v>
      </c>
      <c r="AC10" s="57">
        <f t="shared" si="3"/>
        <v>23828</v>
      </c>
      <c r="AD10" s="58">
        <f t="shared" si="4"/>
        <v>10</v>
      </c>
      <c r="AE10" s="58">
        <f t="shared" si="5"/>
        <v>90</v>
      </c>
    </row>
    <row r="11" spans="1:31" s="2" customFormat="1" ht="79.5" customHeight="1" x14ac:dyDescent="0.25">
      <c r="A11" s="37">
        <v>7</v>
      </c>
      <c r="B11" s="145" t="s">
        <v>53</v>
      </c>
      <c r="C11" s="142" t="s">
        <v>89</v>
      </c>
      <c r="D11" s="142" t="s">
        <v>74</v>
      </c>
      <c r="E11" s="142" t="s">
        <v>78</v>
      </c>
      <c r="F11" s="142" t="s">
        <v>41</v>
      </c>
      <c r="G11" s="143">
        <v>100</v>
      </c>
      <c r="H11" s="144" t="s">
        <v>11</v>
      </c>
      <c r="I11" s="145">
        <v>20</v>
      </c>
      <c r="J11" s="146">
        <v>80</v>
      </c>
      <c r="K11" s="91" t="s">
        <v>52</v>
      </c>
      <c r="L11" s="7"/>
      <c r="M11" s="87" t="s">
        <v>94</v>
      </c>
      <c r="N11" s="88" t="s">
        <v>95</v>
      </c>
      <c r="O11" s="88" t="s">
        <v>95</v>
      </c>
      <c r="P11" s="88" t="s">
        <v>95</v>
      </c>
      <c r="Q11" s="88" t="s">
        <v>95</v>
      </c>
      <c r="R11" s="88" t="s">
        <v>95</v>
      </c>
      <c r="S11" s="88" t="s">
        <v>95</v>
      </c>
      <c r="T11" s="88" t="s">
        <v>95</v>
      </c>
      <c r="U11" s="88" t="s">
        <v>95</v>
      </c>
      <c r="V11" s="88" t="s">
        <v>95</v>
      </c>
      <c r="W11" s="88" t="s">
        <v>95</v>
      </c>
      <c r="X11" s="88" t="s">
        <v>95</v>
      </c>
      <c r="Y11" s="88" t="s">
        <v>95</v>
      </c>
      <c r="Z11" s="88" t="s">
        <v>95</v>
      </c>
      <c r="AA11" s="88" t="s">
        <v>95</v>
      </c>
      <c r="AB11" s="32" t="str">
        <f t="shared" si="2"/>
        <v>no bid</v>
      </c>
      <c r="AC11" s="57" t="e">
        <f t="shared" si="3"/>
        <v>#VALUE!</v>
      </c>
      <c r="AD11" s="58">
        <f t="shared" si="4"/>
        <v>20</v>
      </c>
      <c r="AE11" s="58">
        <f t="shared" si="5"/>
        <v>80</v>
      </c>
    </row>
    <row r="12" spans="1:31" s="2" customFormat="1" ht="78.75" customHeight="1" x14ac:dyDescent="0.25">
      <c r="A12" s="37">
        <v>8</v>
      </c>
      <c r="B12" s="78" t="s">
        <v>53</v>
      </c>
      <c r="C12" s="79" t="s">
        <v>89</v>
      </c>
      <c r="D12" s="79" t="s">
        <v>74</v>
      </c>
      <c r="E12" s="79" t="s">
        <v>79</v>
      </c>
      <c r="F12" s="79" t="s">
        <v>41</v>
      </c>
      <c r="G12" s="80">
        <v>100</v>
      </c>
      <c r="H12" s="81" t="s">
        <v>42</v>
      </c>
      <c r="I12" s="78">
        <v>20</v>
      </c>
      <c r="J12" s="85">
        <v>80</v>
      </c>
      <c r="K12" s="86" t="s">
        <v>52</v>
      </c>
      <c r="L12" s="7"/>
      <c r="M12" s="87" t="s">
        <v>94</v>
      </c>
      <c r="N12" s="88" t="s">
        <v>95</v>
      </c>
      <c r="O12" s="88" t="s">
        <v>95</v>
      </c>
      <c r="P12" s="88" t="s">
        <v>95</v>
      </c>
      <c r="Q12" s="88" t="s">
        <v>95</v>
      </c>
      <c r="R12" s="88" t="s">
        <v>95</v>
      </c>
      <c r="S12" s="88" t="s">
        <v>95</v>
      </c>
      <c r="T12" s="88" t="s">
        <v>95</v>
      </c>
      <c r="U12" s="88" t="s">
        <v>95</v>
      </c>
      <c r="V12" s="88" t="s">
        <v>95</v>
      </c>
      <c r="W12" s="88" t="s">
        <v>95</v>
      </c>
      <c r="X12" s="88" t="s">
        <v>95</v>
      </c>
      <c r="Y12" s="88" t="s">
        <v>95</v>
      </c>
      <c r="Z12" s="88" t="s">
        <v>95</v>
      </c>
      <c r="AA12" s="88" t="s">
        <v>95</v>
      </c>
      <c r="AB12" s="32" t="str">
        <f t="shared" si="2"/>
        <v>no bid</v>
      </c>
      <c r="AC12" s="57" t="e">
        <f t="shared" si="3"/>
        <v>#VALUE!</v>
      </c>
      <c r="AD12" s="58">
        <f t="shared" si="4"/>
        <v>20</v>
      </c>
      <c r="AE12" s="58">
        <f t="shared" si="5"/>
        <v>80</v>
      </c>
    </row>
    <row r="13" spans="1:31" s="2" customFormat="1" ht="78.75" customHeight="1" x14ac:dyDescent="0.25">
      <c r="A13" s="37">
        <v>9</v>
      </c>
      <c r="B13" s="145" t="s">
        <v>54</v>
      </c>
      <c r="C13" s="142" t="s">
        <v>71</v>
      </c>
      <c r="D13" s="142" t="s">
        <v>76</v>
      </c>
      <c r="E13" s="149" t="s">
        <v>80</v>
      </c>
      <c r="F13" s="142" t="s">
        <v>41</v>
      </c>
      <c r="G13" s="143">
        <v>100</v>
      </c>
      <c r="H13" s="144" t="s">
        <v>11</v>
      </c>
      <c r="I13" s="145">
        <v>20</v>
      </c>
      <c r="J13" s="146">
        <v>80</v>
      </c>
      <c r="K13" s="91" t="s">
        <v>52</v>
      </c>
      <c r="L13" s="7"/>
      <c r="M13" s="87" t="s">
        <v>12</v>
      </c>
      <c r="N13" s="88">
        <v>80</v>
      </c>
      <c r="O13" s="89" t="s">
        <v>14</v>
      </c>
      <c r="P13" s="124">
        <v>603</v>
      </c>
      <c r="Q13" s="121">
        <v>500</v>
      </c>
      <c r="R13" s="124">
        <v>850.5</v>
      </c>
      <c r="S13" s="121">
        <v>500</v>
      </c>
      <c r="T13" s="14">
        <v>45</v>
      </c>
      <c r="U13" s="124">
        <v>850.5</v>
      </c>
      <c r="V13" s="121">
        <v>500</v>
      </c>
      <c r="W13" s="14">
        <v>45</v>
      </c>
      <c r="X13" s="128">
        <v>1990.5</v>
      </c>
      <c r="Y13" s="129">
        <v>500</v>
      </c>
      <c r="Z13" s="22">
        <v>45</v>
      </c>
      <c r="AA13" s="139" t="s">
        <v>96</v>
      </c>
      <c r="AB13" s="32">
        <f t="shared" si="2"/>
        <v>80</v>
      </c>
      <c r="AC13" s="57">
        <f t="shared" si="3"/>
        <v>14972</v>
      </c>
      <c r="AD13" s="58">
        <f t="shared" si="4"/>
        <v>20</v>
      </c>
      <c r="AE13" s="58">
        <f t="shared" si="5"/>
        <v>80</v>
      </c>
    </row>
    <row r="14" spans="1:31" s="2" customFormat="1" ht="78.75" customHeight="1" x14ac:dyDescent="0.25">
      <c r="A14" s="37">
        <v>10</v>
      </c>
      <c r="B14" s="78" t="s">
        <v>54</v>
      </c>
      <c r="C14" s="79" t="s">
        <v>71</v>
      </c>
      <c r="D14" s="79" t="s">
        <v>76</v>
      </c>
      <c r="E14" s="79" t="s">
        <v>80</v>
      </c>
      <c r="F14" s="79" t="s">
        <v>41</v>
      </c>
      <c r="G14" s="80">
        <v>100</v>
      </c>
      <c r="H14" s="81" t="s">
        <v>42</v>
      </c>
      <c r="I14" s="78">
        <v>20</v>
      </c>
      <c r="J14" s="85">
        <v>80</v>
      </c>
      <c r="K14" s="86" t="s">
        <v>52</v>
      </c>
      <c r="L14" s="7"/>
      <c r="M14" s="87" t="s">
        <v>12</v>
      </c>
      <c r="N14" s="88">
        <v>80</v>
      </c>
      <c r="O14" s="89" t="s">
        <v>14</v>
      </c>
      <c r="P14" s="124">
        <v>850.5</v>
      </c>
      <c r="Q14" s="121">
        <v>500</v>
      </c>
      <c r="R14" s="124">
        <v>850.5</v>
      </c>
      <c r="S14" s="121">
        <v>500</v>
      </c>
      <c r="T14" s="14">
        <v>45</v>
      </c>
      <c r="U14" s="124">
        <v>850.5</v>
      </c>
      <c r="V14" s="121">
        <v>500</v>
      </c>
      <c r="W14" s="14">
        <v>45</v>
      </c>
      <c r="X14" s="128">
        <v>1990.5</v>
      </c>
      <c r="Y14" s="129">
        <v>500</v>
      </c>
      <c r="Z14" s="22">
        <v>45</v>
      </c>
      <c r="AA14" s="139" t="s">
        <v>96</v>
      </c>
      <c r="AB14" s="32">
        <f t="shared" si="2"/>
        <v>80</v>
      </c>
      <c r="AC14" s="57">
        <f t="shared" si="3"/>
        <v>20912</v>
      </c>
      <c r="AD14" s="58">
        <f t="shared" si="4"/>
        <v>20</v>
      </c>
      <c r="AE14" s="58">
        <f t="shared" si="5"/>
        <v>80</v>
      </c>
    </row>
    <row r="15" spans="1:31" s="2" customFormat="1" ht="78.75" customHeight="1" x14ac:dyDescent="0.25">
      <c r="A15" s="37">
        <v>11</v>
      </c>
      <c r="B15" s="145" t="s">
        <v>55</v>
      </c>
      <c r="C15" s="142" t="s">
        <v>72</v>
      </c>
      <c r="D15" s="142" t="s">
        <v>74</v>
      </c>
      <c r="E15" s="142" t="s">
        <v>81</v>
      </c>
      <c r="F15" s="142" t="s">
        <v>41</v>
      </c>
      <c r="G15" s="143">
        <v>100</v>
      </c>
      <c r="H15" s="144" t="s">
        <v>11</v>
      </c>
      <c r="I15" s="145">
        <v>20</v>
      </c>
      <c r="J15" s="146">
        <v>80</v>
      </c>
      <c r="K15" s="91" t="s">
        <v>52</v>
      </c>
      <c r="L15" s="7"/>
      <c r="M15" s="87" t="s">
        <v>94</v>
      </c>
      <c r="N15" s="88" t="s">
        <v>95</v>
      </c>
      <c r="O15" s="88" t="s">
        <v>95</v>
      </c>
      <c r="P15" s="88" t="s">
        <v>95</v>
      </c>
      <c r="Q15" s="88" t="s">
        <v>95</v>
      </c>
      <c r="R15" s="88" t="s">
        <v>95</v>
      </c>
      <c r="S15" s="88" t="s">
        <v>95</v>
      </c>
      <c r="T15" s="88" t="s">
        <v>95</v>
      </c>
      <c r="U15" s="88" t="s">
        <v>95</v>
      </c>
      <c r="V15" s="88" t="s">
        <v>95</v>
      </c>
      <c r="W15" s="88" t="s">
        <v>95</v>
      </c>
      <c r="X15" s="88" t="s">
        <v>95</v>
      </c>
      <c r="Y15" s="88" t="s">
        <v>95</v>
      </c>
      <c r="Z15" s="88" t="s">
        <v>95</v>
      </c>
      <c r="AA15" s="88" t="s">
        <v>95</v>
      </c>
      <c r="AB15" s="32" t="str">
        <f t="shared" si="2"/>
        <v>no bid</v>
      </c>
      <c r="AC15" s="57" t="e">
        <f t="shared" si="3"/>
        <v>#VALUE!</v>
      </c>
      <c r="AD15" s="58">
        <f t="shared" si="4"/>
        <v>20</v>
      </c>
      <c r="AE15" s="58">
        <f t="shared" si="5"/>
        <v>80</v>
      </c>
    </row>
    <row r="16" spans="1:31" s="2" customFormat="1" ht="78" customHeight="1" x14ac:dyDescent="0.25">
      <c r="A16" s="37">
        <v>12</v>
      </c>
      <c r="B16" s="78" t="s">
        <v>55</v>
      </c>
      <c r="C16" s="79" t="s">
        <v>72</v>
      </c>
      <c r="D16" s="79" t="s">
        <v>74</v>
      </c>
      <c r="E16" s="79" t="s">
        <v>82</v>
      </c>
      <c r="F16" s="79" t="s">
        <v>41</v>
      </c>
      <c r="G16" s="80">
        <v>100</v>
      </c>
      <c r="H16" s="81" t="s">
        <v>42</v>
      </c>
      <c r="I16" s="78">
        <v>20</v>
      </c>
      <c r="J16" s="85">
        <v>80</v>
      </c>
      <c r="K16" s="86" t="s">
        <v>52</v>
      </c>
      <c r="L16" s="7"/>
      <c r="M16" s="87" t="s">
        <v>94</v>
      </c>
      <c r="N16" s="88" t="s">
        <v>95</v>
      </c>
      <c r="O16" s="88" t="s">
        <v>95</v>
      </c>
      <c r="P16" s="88" t="s">
        <v>95</v>
      </c>
      <c r="Q16" s="88" t="s">
        <v>95</v>
      </c>
      <c r="R16" s="88" t="s">
        <v>95</v>
      </c>
      <c r="S16" s="88" t="s">
        <v>95</v>
      </c>
      <c r="T16" s="88" t="s">
        <v>95</v>
      </c>
      <c r="U16" s="88" t="s">
        <v>95</v>
      </c>
      <c r="V16" s="88" t="s">
        <v>95</v>
      </c>
      <c r="W16" s="88" t="s">
        <v>95</v>
      </c>
      <c r="X16" s="88" t="s">
        <v>95</v>
      </c>
      <c r="Y16" s="88" t="s">
        <v>95</v>
      </c>
      <c r="Z16" s="88" t="s">
        <v>95</v>
      </c>
      <c r="AA16" s="88" t="s">
        <v>95</v>
      </c>
      <c r="AB16" s="32" t="str">
        <f t="shared" si="2"/>
        <v>no bid</v>
      </c>
      <c r="AC16" s="57" t="e">
        <f t="shared" si="3"/>
        <v>#VALUE!</v>
      </c>
      <c r="AD16" s="58">
        <f t="shared" si="4"/>
        <v>20</v>
      </c>
      <c r="AE16" s="58">
        <f t="shared" si="5"/>
        <v>80</v>
      </c>
    </row>
    <row r="17" spans="1:31" s="2" customFormat="1" ht="78.75" customHeight="1" x14ac:dyDescent="0.25">
      <c r="A17" s="37">
        <v>13</v>
      </c>
      <c r="B17" s="145" t="s">
        <v>56</v>
      </c>
      <c r="C17" s="142" t="s">
        <v>90</v>
      </c>
      <c r="D17" s="142" t="s">
        <v>75</v>
      </c>
      <c r="E17" s="142" t="s">
        <v>83</v>
      </c>
      <c r="F17" s="142" t="s">
        <v>41</v>
      </c>
      <c r="G17" s="143">
        <v>100</v>
      </c>
      <c r="H17" s="144" t="s">
        <v>11</v>
      </c>
      <c r="I17" s="145">
        <v>20</v>
      </c>
      <c r="J17" s="146">
        <v>80</v>
      </c>
      <c r="K17" s="91" t="s">
        <v>52</v>
      </c>
      <c r="L17" s="7"/>
      <c r="M17" s="87" t="s">
        <v>94</v>
      </c>
      <c r="N17" s="88" t="s">
        <v>95</v>
      </c>
      <c r="O17" s="88" t="s">
        <v>95</v>
      </c>
      <c r="P17" s="88" t="s">
        <v>95</v>
      </c>
      <c r="Q17" s="88" t="s">
        <v>95</v>
      </c>
      <c r="R17" s="88" t="s">
        <v>95</v>
      </c>
      <c r="S17" s="88" t="s">
        <v>95</v>
      </c>
      <c r="T17" s="88" t="s">
        <v>95</v>
      </c>
      <c r="U17" s="88" t="s">
        <v>95</v>
      </c>
      <c r="V17" s="88" t="s">
        <v>95</v>
      </c>
      <c r="W17" s="88" t="s">
        <v>95</v>
      </c>
      <c r="X17" s="88" t="s">
        <v>95</v>
      </c>
      <c r="Y17" s="88" t="s">
        <v>95</v>
      </c>
      <c r="Z17" s="88" t="s">
        <v>95</v>
      </c>
      <c r="AA17" s="88" t="s">
        <v>95</v>
      </c>
      <c r="AB17" s="32" t="str">
        <f t="shared" si="2"/>
        <v>no bid</v>
      </c>
      <c r="AC17" s="57" t="e">
        <f t="shared" si="3"/>
        <v>#VALUE!</v>
      </c>
      <c r="AD17" s="58">
        <f t="shared" si="4"/>
        <v>20</v>
      </c>
      <c r="AE17" s="58">
        <f t="shared" si="5"/>
        <v>80</v>
      </c>
    </row>
    <row r="18" spans="1:31" s="2" customFormat="1" ht="78.75" customHeight="1" x14ac:dyDescent="0.25">
      <c r="A18" s="37">
        <v>14</v>
      </c>
      <c r="B18" s="78" t="s">
        <v>56</v>
      </c>
      <c r="C18" s="79" t="s">
        <v>90</v>
      </c>
      <c r="D18" s="79" t="s">
        <v>75</v>
      </c>
      <c r="E18" s="79" t="s">
        <v>83</v>
      </c>
      <c r="F18" s="79" t="s">
        <v>41</v>
      </c>
      <c r="G18" s="80">
        <v>100</v>
      </c>
      <c r="H18" s="81" t="s">
        <v>42</v>
      </c>
      <c r="I18" s="78">
        <v>20</v>
      </c>
      <c r="J18" s="85">
        <v>80</v>
      </c>
      <c r="K18" s="86" t="s">
        <v>52</v>
      </c>
      <c r="L18" s="7"/>
      <c r="M18" s="87" t="s">
        <v>94</v>
      </c>
      <c r="N18" s="88" t="s">
        <v>95</v>
      </c>
      <c r="O18" s="88" t="s">
        <v>95</v>
      </c>
      <c r="P18" s="88" t="s">
        <v>95</v>
      </c>
      <c r="Q18" s="88" t="s">
        <v>95</v>
      </c>
      <c r="R18" s="88" t="s">
        <v>95</v>
      </c>
      <c r="S18" s="88" t="s">
        <v>95</v>
      </c>
      <c r="T18" s="88" t="s">
        <v>95</v>
      </c>
      <c r="U18" s="88" t="s">
        <v>95</v>
      </c>
      <c r="V18" s="88" t="s">
        <v>95</v>
      </c>
      <c r="W18" s="88" t="s">
        <v>95</v>
      </c>
      <c r="X18" s="88" t="s">
        <v>95</v>
      </c>
      <c r="Y18" s="88" t="s">
        <v>95</v>
      </c>
      <c r="Z18" s="88" t="s">
        <v>95</v>
      </c>
      <c r="AA18" s="88" t="s">
        <v>95</v>
      </c>
      <c r="AB18" s="32" t="str">
        <f t="shared" si="2"/>
        <v>no bid</v>
      </c>
      <c r="AC18" s="57" t="e">
        <f t="shared" si="3"/>
        <v>#VALUE!</v>
      </c>
      <c r="AD18" s="58">
        <f t="shared" si="4"/>
        <v>20</v>
      </c>
      <c r="AE18" s="58">
        <f t="shared" si="5"/>
        <v>80</v>
      </c>
    </row>
    <row r="19" spans="1:31" s="2" customFormat="1" ht="78.75" customHeight="1" x14ac:dyDescent="0.25">
      <c r="A19" s="37">
        <v>15</v>
      </c>
      <c r="B19" s="145" t="s">
        <v>57</v>
      </c>
      <c r="C19" s="142" t="s">
        <v>91</v>
      </c>
      <c r="D19" s="142" t="s">
        <v>74</v>
      </c>
      <c r="E19" s="142" t="s">
        <v>84</v>
      </c>
      <c r="F19" s="142" t="s">
        <v>41</v>
      </c>
      <c r="G19" s="143">
        <v>100</v>
      </c>
      <c r="H19" s="144" t="s">
        <v>11</v>
      </c>
      <c r="I19" s="145">
        <v>20</v>
      </c>
      <c r="J19" s="146">
        <v>80</v>
      </c>
      <c r="K19" s="91" t="s">
        <v>52</v>
      </c>
      <c r="L19" s="7"/>
      <c r="M19" s="87" t="s">
        <v>94</v>
      </c>
      <c r="N19" s="88" t="s">
        <v>95</v>
      </c>
      <c r="O19" s="88" t="s">
        <v>95</v>
      </c>
      <c r="P19" s="88" t="s">
        <v>95</v>
      </c>
      <c r="Q19" s="88" t="s">
        <v>95</v>
      </c>
      <c r="R19" s="88" t="s">
        <v>95</v>
      </c>
      <c r="S19" s="88" t="s">
        <v>95</v>
      </c>
      <c r="T19" s="88" t="s">
        <v>95</v>
      </c>
      <c r="U19" s="88" t="s">
        <v>95</v>
      </c>
      <c r="V19" s="88" t="s">
        <v>95</v>
      </c>
      <c r="W19" s="88" t="s">
        <v>95</v>
      </c>
      <c r="X19" s="88" t="s">
        <v>95</v>
      </c>
      <c r="Y19" s="88" t="s">
        <v>95</v>
      </c>
      <c r="Z19" s="88" t="s">
        <v>95</v>
      </c>
      <c r="AA19" s="88" t="s">
        <v>95</v>
      </c>
      <c r="AB19" s="32" t="str">
        <f t="shared" si="2"/>
        <v>no bid</v>
      </c>
      <c r="AC19" s="57" t="e">
        <f t="shared" si="3"/>
        <v>#VALUE!</v>
      </c>
      <c r="AD19" s="58">
        <f t="shared" si="4"/>
        <v>20</v>
      </c>
      <c r="AE19" s="58">
        <f t="shared" si="5"/>
        <v>80</v>
      </c>
    </row>
    <row r="20" spans="1:31" s="2" customFormat="1" ht="78.75" customHeight="1" x14ac:dyDescent="0.25">
      <c r="A20" s="37">
        <v>16</v>
      </c>
      <c r="B20" s="78" t="s">
        <v>57</v>
      </c>
      <c r="C20" s="79" t="s">
        <v>91</v>
      </c>
      <c r="D20" s="79" t="s">
        <v>74</v>
      </c>
      <c r="E20" s="79" t="s">
        <v>85</v>
      </c>
      <c r="F20" s="79" t="s">
        <v>41</v>
      </c>
      <c r="G20" s="80">
        <v>100</v>
      </c>
      <c r="H20" s="81" t="s">
        <v>42</v>
      </c>
      <c r="I20" s="78">
        <v>20</v>
      </c>
      <c r="J20" s="85">
        <v>80</v>
      </c>
      <c r="K20" s="86" t="s">
        <v>52</v>
      </c>
      <c r="L20" s="7"/>
      <c r="M20" s="87" t="s">
        <v>94</v>
      </c>
      <c r="N20" s="88" t="s">
        <v>95</v>
      </c>
      <c r="O20" s="88" t="s">
        <v>95</v>
      </c>
      <c r="P20" s="88" t="s">
        <v>95</v>
      </c>
      <c r="Q20" s="88" t="s">
        <v>95</v>
      </c>
      <c r="R20" s="88" t="s">
        <v>95</v>
      </c>
      <c r="S20" s="88" t="s">
        <v>95</v>
      </c>
      <c r="T20" s="88" t="s">
        <v>95</v>
      </c>
      <c r="U20" s="88" t="s">
        <v>95</v>
      </c>
      <c r="V20" s="88" t="s">
        <v>95</v>
      </c>
      <c r="W20" s="88" t="s">
        <v>95</v>
      </c>
      <c r="X20" s="88" t="s">
        <v>95</v>
      </c>
      <c r="Y20" s="88" t="s">
        <v>95</v>
      </c>
      <c r="Z20" s="88" t="s">
        <v>95</v>
      </c>
      <c r="AA20" s="88" t="s">
        <v>95</v>
      </c>
      <c r="AB20" s="32" t="str">
        <f t="shared" si="2"/>
        <v>no bid</v>
      </c>
      <c r="AC20" s="57" t="e">
        <f t="shared" si="3"/>
        <v>#VALUE!</v>
      </c>
      <c r="AD20" s="58">
        <f t="shared" si="4"/>
        <v>20</v>
      </c>
      <c r="AE20" s="58">
        <f t="shared" si="5"/>
        <v>80</v>
      </c>
    </row>
    <row r="21" spans="1:31" s="2" customFormat="1" ht="78.75" customHeight="1" x14ac:dyDescent="0.25">
      <c r="A21" s="37">
        <v>17</v>
      </c>
      <c r="B21" s="145" t="s">
        <v>58</v>
      </c>
      <c r="C21" s="142" t="s">
        <v>92</v>
      </c>
      <c r="D21" s="142" t="s">
        <v>73</v>
      </c>
      <c r="E21" s="142" t="s">
        <v>86</v>
      </c>
      <c r="F21" s="142" t="s">
        <v>41</v>
      </c>
      <c r="G21" s="143">
        <v>100</v>
      </c>
      <c r="H21" s="144" t="s">
        <v>11</v>
      </c>
      <c r="I21" s="145">
        <v>20</v>
      </c>
      <c r="J21" s="146">
        <v>80</v>
      </c>
      <c r="K21" s="91" t="s">
        <v>52</v>
      </c>
      <c r="L21" s="7"/>
      <c r="M21" s="87" t="s">
        <v>12</v>
      </c>
      <c r="N21" s="88">
        <v>80</v>
      </c>
      <c r="O21" s="89" t="s">
        <v>14</v>
      </c>
      <c r="P21" s="124">
        <v>603</v>
      </c>
      <c r="Q21" s="121">
        <v>500</v>
      </c>
      <c r="R21" s="124">
        <v>850.5</v>
      </c>
      <c r="S21" s="121">
        <v>500</v>
      </c>
      <c r="T21" s="14">
        <v>45</v>
      </c>
      <c r="U21" s="124">
        <v>850.5</v>
      </c>
      <c r="V21" s="121">
        <v>500</v>
      </c>
      <c r="W21" s="14">
        <v>45</v>
      </c>
      <c r="X21" s="128">
        <v>1990.8</v>
      </c>
      <c r="Y21" s="129">
        <v>500</v>
      </c>
      <c r="Z21" s="22">
        <v>45</v>
      </c>
      <c r="AA21" s="139" t="s">
        <v>96</v>
      </c>
      <c r="AB21" s="32">
        <f t="shared" si="2"/>
        <v>80</v>
      </c>
      <c r="AC21" s="57">
        <f t="shared" si="3"/>
        <v>14972</v>
      </c>
      <c r="AD21" s="58">
        <f t="shared" si="4"/>
        <v>20</v>
      </c>
      <c r="AE21" s="58">
        <f t="shared" si="5"/>
        <v>80</v>
      </c>
    </row>
    <row r="22" spans="1:31" s="2" customFormat="1" ht="78.75" customHeight="1" x14ac:dyDescent="0.25">
      <c r="A22" s="37">
        <v>18</v>
      </c>
      <c r="B22" s="78" t="s">
        <v>58</v>
      </c>
      <c r="C22" s="79" t="s">
        <v>92</v>
      </c>
      <c r="D22" s="79" t="s">
        <v>73</v>
      </c>
      <c r="E22" s="79" t="s">
        <v>86</v>
      </c>
      <c r="F22" s="79" t="s">
        <v>41</v>
      </c>
      <c r="G22" s="80">
        <v>100</v>
      </c>
      <c r="H22" s="81" t="s">
        <v>42</v>
      </c>
      <c r="I22" s="78">
        <v>20</v>
      </c>
      <c r="J22" s="85">
        <v>80</v>
      </c>
      <c r="K22" s="86" t="s">
        <v>52</v>
      </c>
      <c r="L22" s="7"/>
      <c r="M22" s="87" t="s">
        <v>12</v>
      </c>
      <c r="N22" s="88">
        <v>80</v>
      </c>
      <c r="O22" s="89" t="s">
        <v>14</v>
      </c>
      <c r="P22" s="124">
        <v>850.5</v>
      </c>
      <c r="Q22" s="121">
        <v>500</v>
      </c>
      <c r="R22" s="124">
        <v>850.5</v>
      </c>
      <c r="S22" s="121">
        <v>500</v>
      </c>
      <c r="T22" s="14">
        <v>45</v>
      </c>
      <c r="U22" s="124">
        <v>850.5</v>
      </c>
      <c r="V22" s="121">
        <v>500</v>
      </c>
      <c r="W22" s="14">
        <v>45</v>
      </c>
      <c r="X22" s="128">
        <v>1990.8</v>
      </c>
      <c r="Y22" s="129">
        <v>500</v>
      </c>
      <c r="Z22" s="22">
        <v>45</v>
      </c>
      <c r="AA22" s="90" t="s">
        <v>96</v>
      </c>
      <c r="AB22" s="32">
        <f t="shared" si="2"/>
        <v>80</v>
      </c>
      <c r="AC22" s="57">
        <f t="shared" si="3"/>
        <v>20912</v>
      </c>
      <c r="AD22" s="58">
        <f t="shared" si="4"/>
        <v>20</v>
      </c>
      <c r="AE22" s="58">
        <f t="shared" si="5"/>
        <v>80</v>
      </c>
    </row>
    <row r="23" spans="1:31" s="2" customFormat="1" ht="78.75" customHeight="1" x14ac:dyDescent="0.25">
      <c r="A23" s="37">
        <v>19</v>
      </c>
      <c r="B23" s="137" t="s">
        <v>59</v>
      </c>
      <c r="C23" s="5" t="s">
        <v>60</v>
      </c>
      <c r="D23" s="142" t="s">
        <v>61</v>
      </c>
      <c r="E23" s="142" t="s">
        <v>62</v>
      </c>
      <c r="F23" s="136" t="s">
        <v>41</v>
      </c>
      <c r="G23" s="138">
        <v>100</v>
      </c>
      <c r="H23" s="140" t="s">
        <v>42</v>
      </c>
      <c r="I23" s="137">
        <v>10</v>
      </c>
      <c r="J23" s="139">
        <v>90</v>
      </c>
      <c r="K23" s="141"/>
      <c r="L23" s="7"/>
      <c r="M23" s="87" t="s">
        <v>94</v>
      </c>
      <c r="N23" s="88" t="s">
        <v>95</v>
      </c>
      <c r="O23" s="88" t="s">
        <v>95</v>
      </c>
      <c r="P23" s="88" t="s">
        <v>95</v>
      </c>
      <c r="Q23" s="88" t="s">
        <v>95</v>
      </c>
      <c r="R23" s="88" t="s">
        <v>95</v>
      </c>
      <c r="S23" s="88" t="s">
        <v>95</v>
      </c>
      <c r="T23" s="88" t="s">
        <v>95</v>
      </c>
      <c r="U23" s="88" t="s">
        <v>95</v>
      </c>
      <c r="V23" s="88" t="s">
        <v>95</v>
      </c>
      <c r="W23" s="88" t="s">
        <v>95</v>
      </c>
      <c r="X23" s="88" t="s">
        <v>95</v>
      </c>
      <c r="Y23" s="88" t="s">
        <v>95</v>
      </c>
      <c r="Z23" s="88" t="s">
        <v>95</v>
      </c>
      <c r="AA23" s="88" t="s">
        <v>95</v>
      </c>
      <c r="AB23" s="32" t="str">
        <f t="shared" si="2"/>
        <v>no bid</v>
      </c>
      <c r="AC23" s="57" t="e">
        <f t="shared" si="3"/>
        <v>#VALUE!</v>
      </c>
      <c r="AD23" s="58">
        <f t="shared" si="4"/>
        <v>10</v>
      </c>
      <c r="AE23" s="58">
        <f t="shared" si="5"/>
        <v>90</v>
      </c>
    </row>
    <row r="24" spans="1:31" s="2" customFormat="1" ht="78.75" customHeight="1" x14ac:dyDescent="0.25">
      <c r="A24" s="37">
        <v>20</v>
      </c>
      <c r="B24" s="78" t="s">
        <v>68</v>
      </c>
      <c r="C24" s="79" t="s">
        <v>65</v>
      </c>
      <c r="D24" s="79" t="s">
        <v>63</v>
      </c>
      <c r="E24" s="79" t="s">
        <v>69</v>
      </c>
      <c r="F24" s="79" t="s">
        <v>41</v>
      </c>
      <c r="G24" s="80">
        <v>50</v>
      </c>
      <c r="H24" s="81" t="s">
        <v>64</v>
      </c>
      <c r="I24" s="78">
        <v>10</v>
      </c>
      <c r="J24" s="85">
        <v>90</v>
      </c>
      <c r="K24" s="86" t="s">
        <v>66</v>
      </c>
      <c r="L24" s="7"/>
      <c r="M24" s="87" t="s">
        <v>12</v>
      </c>
      <c r="N24" s="88">
        <v>50</v>
      </c>
      <c r="O24" s="89" t="s">
        <v>14</v>
      </c>
      <c r="P24" s="125">
        <v>3366</v>
      </c>
      <c r="Q24" s="122">
        <v>500</v>
      </c>
      <c r="R24" s="125">
        <v>3366</v>
      </c>
      <c r="S24" s="122">
        <v>500</v>
      </c>
      <c r="T24" s="82">
        <v>45</v>
      </c>
      <c r="U24" s="125">
        <v>3366</v>
      </c>
      <c r="V24" s="122">
        <v>500</v>
      </c>
      <c r="W24" s="82">
        <v>45</v>
      </c>
      <c r="X24" s="125">
        <v>3366</v>
      </c>
      <c r="Y24" s="122">
        <v>500</v>
      </c>
      <c r="Z24" s="82">
        <v>45</v>
      </c>
      <c r="AA24" s="90" t="s">
        <v>96</v>
      </c>
      <c r="AB24" s="32">
        <f t="shared" si="2"/>
        <v>50</v>
      </c>
      <c r="AC24" s="57">
        <f t="shared" si="3"/>
        <v>81284</v>
      </c>
      <c r="AD24" s="58">
        <f t="shared" si="4"/>
        <v>10</v>
      </c>
      <c r="AE24" s="58">
        <f t="shared" si="5"/>
        <v>90</v>
      </c>
    </row>
    <row r="25" spans="1:31" s="2" customFormat="1" ht="78.75" customHeight="1" x14ac:dyDescent="0.25">
      <c r="A25" s="37">
        <v>21</v>
      </c>
      <c r="B25" s="137" t="s">
        <v>68</v>
      </c>
      <c r="C25" s="136" t="s">
        <v>67</v>
      </c>
      <c r="D25" s="136" t="s">
        <v>63</v>
      </c>
      <c r="E25" s="142" t="s">
        <v>69</v>
      </c>
      <c r="F25" s="136" t="s">
        <v>41</v>
      </c>
      <c r="G25" s="138">
        <v>50</v>
      </c>
      <c r="H25" s="140" t="s">
        <v>64</v>
      </c>
      <c r="I25" s="137">
        <v>10</v>
      </c>
      <c r="J25" s="139">
        <v>90</v>
      </c>
      <c r="K25" s="141" t="s">
        <v>66</v>
      </c>
      <c r="L25" s="7"/>
      <c r="M25" s="21" t="s">
        <v>12</v>
      </c>
      <c r="N25" s="11">
        <v>50</v>
      </c>
      <c r="O25" s="39" t="s">
        <v>14</v>
      </c>
      <c r="P25" s="124">
        <v>3366</v>
      </c>
      <c r="Q25" s="121">
        <v>500</v>
      </c>
      <c r="R25" s="125">
        <v>3366</v>
      </c>
      <c r="S25" s="122">
        <v>500</v>
      </c>
      <c r="T25" s="82">
        <v>45</v>
      </c>
      <c r="U25" s="125">
        <v>3366</v>
      </c>
      <c r="V25" s="122">
        <v>500</v>
      </c>
      <c r="W25" s="82">
        <v>45</v>
      </c>
      <c r="X25" s="125">
        <v>3366</v>
      </c>
      <c r="Y25" s="122">
        <v>500</v>
      </c>
      <c r="Z25" s="82">
        <v>45</v>
      </c>
      <c r="AA25" s="24" t="s">
        <v>96</v>
      </c>
      <c r="AB25" s="32">
        <f t="shared" si="2"/>
        <v>50</v>
      </c>
      <c r="AC25" s="57">
        <f t="shared" si="3"/>
        <v>81284</v>
      </c>
      <c r="AD25" s="58">
        <f t="shared" si="4"/>
        <v>10</v>
      </c>
      <c r="AE25" s="58">
        <f t="shared" si="5"/>
        <v>90</v>
      </c>
    </row>
    <row r="26" spans="1:31" s="2" customFormat="1" ht="78.75" customHeight="1" x14ac:dyDescent="0.25">
      <c r="A26" s="37">
        <v>22</v>
      </c>
      <c r="B26" s="78"/>
      <c r="C26" s="79"/>
      <c r="D26" s="79"/>
      <c r="E26" s="79"/>
      <c r="F26" s="79"/>
      <c r="G26" s="80"/>
      <c r="H26" s="81"/>
      <c r="I26" s="78"/>
      <c r="J26" s="85"/>
      <c r="K26" s="86"/>
      <c r="L26" s="7"/>
      <c r="M26" s="87"/>
      <c r="N26" s="88"/>
      <c r="O26" s="89"/>
      <c r="P26" s="125"/>
      <c r="Q26" s="122">
        <v>0</v>
      </c>
      <c r="R26" s="130"/>
      <c r="S26" s="131"/>
      <c r="T26" s="82"/>
      <c r="U26" s="130"/>
      <c r="V26" s="131"/>
      <c r="W26" s="82"/>
      <c r="X26" s="130"/>
      <c r="Y26" s="131"/>
      <c r="Z26" s="83"/>
      <c r="AA26" s="90"/>
      <c r="AB26" s="32">
        <f t="shared" si="2"/>
        <v>0</v>
      </c>
      <c r="AC26" s="57">
        <f t="shared" si="3"/>
        <v>0</v>
      </c>
      <c r="AD26" s="58">
        <f t="shared" si="4"/>
        <v>0</v>
      </c>
      <c r="AE26" s="58">
        <f t="shared" si="5"/>
        <v>0</v>
      </c>
    </row>
    <row r="27" spans="1:31" s="2" customFormat="1" ht="78.75" customHeight="1" x14ac:dyDescent="0.25">
      <c r="A27" s="37">
        <v>23</v>
      </c>
      <c r="B27" s="21"/>
      <c r="C27" s="9"/>
      <c r="D27" s="9"/>
      <c r="E27" s="9"/>
      <c r="F27" s="9"/>
      <c r="G27" s="23"/>
      <c r="H27" s="52"/>
      <c r="I27" s="56"/>
      <c r="J27" s="24"/>
      <c r="K27" s="55"/>
      <c r="L27" s="7"/>
      <c r="M27" s="21"/>
      <c r="N27" s="11"/>
      <c r="O27" s="39"/>
      <c r="P27" s="124"/>
      <c r="Q27" s="121">
        <v>0</v>
      </c>
      <c r="R27" s="128"/>
      <c r="S27" s="129"/>
      <c r="T27" s="14"/>
      <c r="U27" s="128"/>
      <c r="V27" s="129"/>
      <c r="W27" s="14"/>
      <c r="X27" s="128"/>
      <c r="Y27" s="129"/>
      <c r="Z27" s="22"/>
      <c r="AA27" s="24"/>
      <c r="AB27" s="32">
        <f t="shared" si="2"/>
        <v>0</v>
      </c>
      <c r="AC27" s="57">
        <f t="shared" si="3"/>
        <v>0</v>
      </c>
      <c r="AD27" s="58">
        <f t="shared" si="4"/>
        <v>0</v>
      </c>
      <c r="AE27" s="58">
        <f t="shared" si="5"/>
        <v>0</v>
      </c>
    </row>
    <row r="28" spans="1:31" s="2" customFormat="1" ht="78.75" customHeight="1" x14ac:dyDescent="0.25">
      <c r="A28" s="37">
        <v>24</v>
      </c>
      <c r="B28" s="78"/>
      <c r="C28" s="79"/>
      <c r="D28" s="79"/>
      <c r="E28" s="79"/>
      <c r="F28" s="79"/>
      <c r="G28" s="80"/>
      <c r="H28" s="81"/>
      <c r="I28" s="84"/>
      <c r="J28" s="85"/>
      <c r="K28" s="86"/>
      <c r="L28" s="7"/>
      <c r="M28" s="87"/>
      <c r="N28" s="88"/>
      <c r="O28" s="89"/>
      <c r="P28" s="125"/>
      <c r="Q28" s="122">
        <v>0</v>
      </c>
      <c r="R28" s="130"/>
      <c r="S28" s="131"/>
      <c r="T28" s="82"/>
      <c r="U28" s="130"/>
      <c r="V28" s="131"/>
      <c r="W28" s="82"/>
      <c r="X28" s="130"/>
      <c r="Y28" s="131"/>
      <c r="Z28" s="83"/>
      <c r="AA28" s="90"/>
      <c r="AB28" s="32">
        <f t="shared" si="2"/>
        <v>0</v>
      </c>
      <c r="AC28" s="57">
        <f t="shared" si="3"/>
        <v>0</v>
      </c>
      <c r="AD28" s="58">
        <f t="shared" si="4"/>
        <v>0</v>
      </c>
      <c r="AE28" s="58">
        <f t="shared" si="5"/>
        <v>0</v>
      </c>
    </row>
    <row r="29" spans="1:31" s="2" customFormat="1" ht="78.75" customHeight="1" x14ac:dyDescent="0.25">
      <c r="A29" s="37">
        <v>25</v>
      </c>
      <c r="B29" s="21"/>
      <c r="C29" s="9"/>
      <c r="D29" s="9"/>
      <c r="E29" s="9"/>
      <c r="F29" s="9"/>
      <c r="G29" s="23"/>
      <c r="H29" s="52"/>
      <c r="I29" s="56"/>
      <c r="J29" s="24"/>
      <c r="K29" s="55"/>
      <c r="L29" s="7"/>
      <c r="M29" s="21"/>
      <c r="N29" s="11"/>
      <c r="O29" s="39"/>
      <c r="P29" s="124"/>
      <c r="Q29" s="121">
        <v>0</v>
      </c>
      <c r="R29" s="128"/>
      <c r="S29" s="129"/>
      <c r="T29" s="14"/>
      <c r="U29" s="128"/>
      <c r="V29" s="129"/>
      <c r="W29" s="14"/>
      <c r="X29" s="128"/>
      <c r="Y29" s="129"/>
      <c r="Z29" s="22"/>
      <c r="AA29" s="24"/>
      <c r="AB29" s="32">
        <f t="shared" si="2"/>
        <v>0</v>
      </c>
      <c r="AC29" s="57">
        <f t="shared" si="3"/>
        <v>0</v>
      </c>
      <c r="AD29" s="58">
        <f t="shared" si="4"/>
        <v>0</v>
      </c>
      <c r="AE29" s="58">
        <f t="shared" si="5"/>
        <v>0</v>
      </c>
    </row>
    <row r="30" spans="1:31" s="2" customFormat="1" ht="78.75" customHeight="1" x14ac:dyDescent="0.25">
      <c r="A30" s="37">
        <v>26</v>
      </c>
      <c r="B30" s="78"/>
      <c r="C30" s="79"/>
      <c r="D30" s="79"/>
      <c r="E30" s="79"/>
      <c r="F30" s="79"/>
      <c r="G30" s="80"/>
      <c r="H30" s="81"/>
      <c r="I30" s="84"/>
      <c r="J30" s="85"/>
      <c r="K30" s="86"/>
      <c r="L30" s="7"/>
      <c r="M30" s="87"/>
      <c r="N30" s="88"/>
      <c r="O30" s="89"/>
      <c r="P30" s="125"/>
      <c r="Q30" s="122">
        <v>0</v>
      </c>
      <c r="R30" s="130"/>
      <c r="S30" s="131"/>
      <c r="T30" s="82"/>
      <c r="U30" s="130"/>
      <c r="V30" s="131"/>
      <c r="W30" s="82"/>
      <c r="X30" s="130"/>
      <c r="Y30" s="131"/>
      <c r="Z30" s="83"/>
      <c r="AA30" s="90"/>
      <c r="AB30" s="32">
        <f t="shared" si="2"/>
        <v>0</v>
      </c>
      <c r="AC30" s="57">
        <f t="shared" si="3"/>
        <v>0</v>
      </c>
      <c r="AD30" s="58">
        <f t="shared" si="4"/>
        <v>0</v>
      </c>
      <c r="AE30" s="58">
        <f t="shared" si="5"/>
        <v>0</v>
      </c>
    </row>
    <row r="31" spans="1:31" s="2" customFormat="1" ht="78.75" customHeight="1" x14ac:dyDescent="0.25">
      <c r="A31" s="37">
        <v>27</v>
      </c>
      <c r="B31" s="92"/>
      <c r="C31" s="93"/>
      <c r="D31" s="93"/>
      <c r="E31" s="93"/>
      <c r="F31" s="93"/>
      <c r="G31" s="94"/>
      <c r="H31" s="95"/>
      <c r="I31" s="96"/>
      <c r="J31" s="97"/>
      <c r="K31" s="98"/>
      <c r="L31" s="99"/>
      <c r="M31" s="92"/>
      <c r="N31" s="100"/>
      <c r="O31" s="101"/>
      <c r="P31" s="126"/>
      <c r="Q31" s="121">
        <v>0</v>
      </c>
      <c r="R31" s="132"/>
      <c r="S31" s="133"/>
      <c r="T31" s="102"/>
      <c r="U31" s="132"/>
      <c r="V31" s="133"/>
      <c r="W31" s="102"/>
      <c r="X31" s="132"/>
      <c r="Y31" s="133"/>
      <c r="Z31" s="103"/>
      <c r="AA31" s="97"/>
      <c r="AB31" s="32">
        <f t="shared" si="2"/>
        <v>0</v>
      </c>
      <c r="AC31" s="57">
        <f t="shared" si="3"/>
        <v>0</v>
      </c>
      <c r="AD31" s="58">
        <f t="shared" si="4"/>
        <v>0</v>
      </c>
      <c r="AE31" s="58">
        <f t="shared" si="5"/>
        <v>0</v>
      </c>
    </row>
    <row r="32" spans="1:31" s="2" customFormat="1" ht="78.75" customHeight="1" x14ac:dyDescent="0.25">
      <c r="A32" s="37">
        <v>28</v>
      </c>
      <c r="B32" s="104"/>
      <c r="C32" s="105"/>
      <c r="D32" s="105"/>
      <c r="E32" s="105"/>
      <c r="F32" s="105"/>
      <c r="G32" s="106"/>
      <c r="H32" s="107"/>
      <c r="I32" s="108"/>
      <c r="J32" s="109"/>
      <c r="K32" s="110"/>
      <c r="L32" s="99"/>
      <c r="M32" s="111"/>
      <c r="N32" s="112"/>
      <c r="O32" s="113"/>
      <c r="P32" s="127"/>
      <c r="Q32" s="122">
        <v>0</v>
      </c>
      <c r="R32" s="134"/>
      <c r="S32" s="135"/>
      <c r="T32" s="114"/>
      <c r="U32" s="134"/>
      <c r="V32" s="135"/>
      <c r="W32" s="114"/>
      <c r="X32" s="134"/>
      <c r="Y32" s="135"/>
      <c r="Z32" s="115"/>
      <c r="AA32" s="116"/>
      <c r="AB32" s="32">
        <f t="shared" si="2"/>
        <v>0</v>
      </c>
      <c r="AC32" s="57">
        <f t="shared" si="3"/>
        <v>0</v>
      </c>
      <c r="AD32" s="58">
        <f t="shared" si="4"/>
        <v>0</v>
      </c>
      <c r="AE32" s="58">
        <f t="shared" si="5"/>
        <v>0</v>
      </c>
    </row>
    <row r="33" spans="1:31" s="2" customFormat="1" ht="78.75" customHeight="1" x14ac:dyDescent="0.25">
      <c r="A33" s="37">
        <v>29</v>
      </c>
      <c r="B33" s="21"/>
      <c r="C33" s="9"/>
      <c r="D33" s="9"/>
      <c r="E33" s="9"/>
      <c r="F33" s="9"/>
      <c r="G33" s="23"/>
      <c r="H33" s="52"/>
      <c r="I33" s="56"/>
      <c r="J33" s="24"/>
      <c r="K33" s="55"/>
      <c r="L33" s="7"/>
      <c r="M33" s="21"/>
      <c r="N33" s="11"/>
      <c r="O33" s="39"/>
      <c r="P33" s="124"/>
      <c r="Q33" s="121">
        <v>0</v>
      </c>
      <c r="R33" s="128"/>
      <c r="S33" s="129"/>
      <c r="T33" s="14"/>
      <c r="U33" s="128"/>
      <c r="V33" s="129"/>
      <c r="W33" s="14"/>
      <c r="X33" s="128"/>
      <c r="Y33" s="129"/>
      <c r="Z33" s="22"/>
      <c r="AA33" s="24"/>
      <c r="AB33" s="32">
        <f t="shared" si="2"/>
        <v>0</v>
      </c>
      <c r="AC33" s="57">
        <f t="shared" si="3"/>
        <v>0</v>
      </c>
      <c r="AD33" s="58">
        <f t="shared" si="4"/>
        <v>0</v>
      </c>
      <c r="AE33" s="58">
        <f t="shared" si="5"/>
        <v>0</v>
      </c>
    </row>
    <row r="34" spans="1:31" s="2" customFormat="1" ht="78.75" customHeight="1" x14ac:dyDescent="0.25">
      <c r="A34" s="37">
        <v>30</v>
      </c>
      <c r="B34" s="78"/>
      <c r="C34" s="79"/>
      <c r="D34" s="79"/>
      <c r="E34" s="79"/>
      <c r="F34" s="79"/>
      <c r="G34" s="80"/>
      <c r="H34" s="81"/>
      <c r="I34" s="84"/>
      <c r="J34" s="85"/>
      <c r="K34" s="86"/>
      <c r="L34" s="7"/>
      <c r="M34" s="87"/>
      <c r="N34" s="88"/>
      <c r="O34" s="89"/>
      <c r="P34" s="125"/>
      <c r="Q34" s="122">
        <v>0</v>
      </c>
      <c r="R34" s="130"/>
      <c r="S34" s="131"/>
      <c r="T34" s="82"/>
      <c r="U34" s="130"/>
      <c r="V34" s="131"/>
      <c r="W34" s="82"/>
      <c r="X34" s="130"/>
      <c r="Y34" s="131"/>
      <c r="Z34" s="83"/>
      <c r="AA34" s="90"/>
      <c r="AB34" s="32">
        <f t="shared" si="2"/>
        <v>0</v>
      </c>
      <c r="AC34" s="57">
        <f t="shared" si="3"/>
        <v>0</v>
      </c>
      <c r="AD34" s="58">
        <f t="shared" si="4"/>
        <v>0</v>
      </c>
      <c r="AE34" s="58">
        <f t="shared" si="5"/>
        <v>0</v>
      </c>
    </row>
    <row r="35" spans="1:31" s="2" customFormat="1" ht="78.75" customHeight="1" x14ac:dyDescent="0.25">
      <c r="A35" s="37">
        <v>31</v>
      </c>
      <c r="B35" s="21"/>
      <c r="C35" s="9"/>
      <c r="D35" s="9"/>
      <c r="E35" s="9"/>
      <c r="F35" s="9"/>
      <c r="G35" s="23"/>
      <c r="H35" s="52"/>
      <c r="I35" s="56"/>
      <c r="J35" s="24"/>
      <c r="K35" s="55"/>
      <c r="L35" s="7"/>
      <c r="M35" s="21"/>
      <c r="N35" s="11"/>
      <c r="O35" s="39"/>
      <c r="P35" s="124"/>
      <c r="Q35" s="121">
        <v>0</v>
      </c>
      <c r="R35" s="128"/>
      <c r="S35" s="129"/>
      <c r="T35" s="14"/>
      <c r="U35" s="128"/>
      <c r="V35" s="129"/>
      <c r="W35" s="14"/>
      <c r="X35" s="128"/>
      <c r="Y35" s="129"/>
      <c r="Z35" s="22"/>
      <c r="AA35" s="24"/>
      <c r="AB35" s="32">
        <f t="shared" si="2"/>
        <v>0</v>
      </c>
      <c r="AC35" s="57">
        <f t="shared" si="3"/>
        <v>0</v>
      </c>
      <c r="AD35" s="58">
        <f t="shared" si="4"/>
        <v>0</v>
      </c>
      <c r="AE35" s="58">
        <f t="shared" si="5"/>
        <v>0</v>
      </c>
    </row>
    <row r="36" spans="1:31" ht="15.75" x14ac:dyDescent="0.25">
      <c r="Q36" s="123"/>
      <c r="AB36" s="3"/>
      <c r="AC36" s="3"/>
    </row>
    <row r="37" spans="1:31" x14ac:dyDescent="0.25">
      <c r="AB37" s="3"/>
      <c r="AC37" s="3"/>
    </row>
    <row r="38" spans="1:31" x14ac:dyDescent="0.25">
      <c r="AB38" s="3"/>
      <c r="AC38" s="3"/>
    </row>
    <row r="39" spans="1:31" x14ac:dyDescent="0.25">
      <c r="AB39" s="3"/>
      <c r="AC39" s="3"/>
    </row>
    <row r="40" spans="1:31" x14ac:dyDescent="0.25">
      <c r="AB40" s="3"/>
      <c r="AC40" s="3"/>
    </row>
    <row r="41" spans="1:31" x14ac:dyDescent="0.25">
      <c r="AB41" s="3"/>
      <c r="AC41" s="3"/>
    </row>
    <row r="42" spans="1:31" x14ac:dyDescent="0.25">
      <c r="AB42" s="3"/>
      <c r="AC42" s="3"/>
    </row>
    <row r="43" spans="1:31" x14ac:dyDescent="0.25">
      <c r="AB43" s="3"/>
      <c r="AC43" s="3"/>
    </row>
    <row r="44" spans="1:31" x14ac:dyDescent="0.25">
      <c r="AB44" s="3"/>
      <c r="AC44" s="3"/>
    </row>
    <row r="45" spans="1:31" x14ac:dyDescent="0.25">
      <c r="AB45" s="3"/>
      <c r="AC45" s="3"/>
    </row>
    <row r="46" spans="1:31" x14ac:dyDescent="0.25">
      <c r="AB46" s="3"/>
      <c r="AC46" s="3"/>
    </row>
    <row r="47" spans="1:31" x14ac:dyDescent="0.25">
      <c r="AB47" s="3"/>
      <c r="AC47" s="3"/>
    </row>
    <row r="48" spans="1:31" x14ac:dyDescent="0.25">
      <c r="AB48" s="3"/>
      <c r="AC48" s="3"/>
    </row>
    <row r="49" spans="28:29" x14ac:dyDescent="0.25">
      <c r="AB49" s="3"/>
      <c r="AC49" s="3"/>
    </row>
    <row r="50" spans="28:29" x14ac:dyDescent="0.25">
      <c r="AB50" s="3"/>
      <c r="AC50" s="3"/>
    </row>
    <row r="51" spans="28:29" x14ac:dyDescent="0.25">
      <c r="AB51" s="3"/>
      <c r="AC51" s="3"/>
    </row>
    <row r="52" spans="28:29" x14ac:dyDescent="0.25">
      <c r="AB52" s="3"/>
      <c r="AC52" s="3"/>
    </row>
    <row r="53" spans="28:29" x14ac:dyDescent="0.25">
      <c r="AB53" s="3"/>
      <c r="AC53" s="3"/>
    </row>
    <row r="54" spans="28:29" x14ac:dyDescent="0.25">
      <c r="AB54" s="3"/>
      <c r="AC54" s="3"/>
    </row>
    <row r="55" spans="28:29" x14ac:dyDescent="0.25">
      <c r="AB55" s="3"/>
      <c r="AC55" s="3"/>
    </row>
    <row r="56" spans="28:29" x14ac:dyDescent="0.25">
      <c r="AB56" s="3"/>
      <c r="AC56" s="3"/>
    </row>
    <row r="57" spans="28:29" x14ac:dyDescent="0.25">
      <c r="AB57" s="3"/>
      <c r="AC57" s="3"/>
    </row>
    <row r="58" spans="28:29" x14ac:dyDescent="0.25">
      <c r="AB58" s="3"/>
      <c r="AC58" s="3"/>
    </row>
    <row r="59" spans="28:29" x14ac:dyDescent="0.25">
      <c r="AB59" s="3"/>
      <c r="AC59" s="3"/>
    </row>
    <row r="60" spans="28:29" x14ac:dyDescent="0.25">
      <c r="AB60" s="3"/>
      <c r="AC60" s="3"/>
    </row>
    <row r="61" spans="28:29" x14ac:dyDescent="0.25">
      <c r="AB61" s="3"/>
      <c r="AC61" s="3"/>
    </row>
    <row r="62" spans="28:29" x14ac:dyDescent="0.25">
      <c r="AB62" s="3"/>
      <c r="AC62" s="3"/>
    </row>
    <row r="63" spans="28:29" x14ac:dyDescent="0.25">
      <c r="AB63" s="3"/>
      <c r="AC63" s="3"/>
    </row>
    <row r="64" spans="28:29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</sheetData>
  <mergeCells count="5">
    <mergeCell ref="A1:K1"/>
    <mergeCell ref="M2:Q3"/>
    <mergeCell ref="R3:Z3"/>
    <mergeCell ref="I3:J3"/>
    <mergeCell ref="AB3:AE3"/>
  </mergeCells>
  <conditionalFormatting sqref="AB5:AB35">
    <cfRule type="expression" dxfId="0" priority="97">
      <formula>N5&gt;G5</formula>
    </cfRule>
    <cfRule type="expression" priority="98">
      <formula>$N$5&gt;$G$5</formula>
    </cfRule>
  </conditionalFormatting>
  <dataValidations count="4">
    <dataValidation type="list" allowBlank="1" showInputMessage="1" showErrorMessage="1" sqref="F6:F35">
      <formula1>"YES, NO"</formula1>
    </dataValidation>
    <dataValidation type="list" allowBlank="1" showInputMessage="1" showErrorMessage="1" sqref="M6:M32">
      <formula1>"Yes, No"</formula1>
    </dataValidation>
    <dataValidation type="list" allowBlank="1" showInputMessage="1" showErrorMessage="1" sqref="O8:O10 O24:O1048576 O13:O14 O21:O22">
      <formula1>"Fiber, Copper, Fixed Wireless"</formula1>
    </dataValidation>
    <dataValidation type="decimal" showInputMessage="1" showErrorMessage="1" sqref="Q8:Q10 Q21:Q22 Q13:Q14 Q24:Q35 S24:S25 V24:V25 Y24:Y25 S21:S22 V21:V22 S13:S14 V13:V14 V8:V10 S8:S1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2017-11-29T19:47:48Z</cp:lastPrinted>
  <dcterms:created xsi:type="dcterms:W3CDTF">2017-01-24T17:19:42Z</dcterms:created>
  <dcterms:modified xsi:type="dcterms:W3CDTF">2018-04-12T16:07:38Z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