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dhill200\Desktop\RFQ\"/>
    </mc:Choice>
  </mc:AlternateContent>
  <bookViews>
    <workbookView xWindow="0" yWindow="0" windowWidth="19200" windowHeight="6900"/>
  </bookViews>
  <sheets>
    <sheet name="New" sheetId="4" r:id="rId1"/>
    <sheet name="ESRI_MAPINFO_SHEET" sheetId="5" state="veryHidden" r:id="rId2"/>
  </sheets>
  <calcPr calcId="162913"/>
</workbook>
</file>

<file path=xl/calcChain.xml><?xml version="1.0" encoding="utf-8"?>
<calcChain xmlns="http://schemas.openxmlformats.org/spreadsheetml/2006/main">
  <c r="AE39" i="4" l="1"/>
  <c r="AD39" i="4"/>
  <c r="AC39" i="4"/>
  <c r="AE38" i="4"/>
  <c r="AD38" i="4"/>
  <c r="AC38" i="4"/>
  <c r="AE37" i="4"/>
  <c r="AD37" i="4"/>
  <c r="AC37" i="4"/>
  <c r="AE36" i="4"/>
  <c r="AD36" i="4"/>
  <c r="AC36" i="4"/>
  <c r="AE35" i="4"/>
  <c r="AD35" i="4"/>
  <c r="AC35" i="4"/>
  <c r="AE34" i="4"/>
  <c r="AD34" i="4"/>
  <c r="AC34" i="4"/>
  <c r="AE33" i="4"/>
  <c r="AD33" i="4"/>
  <c r="AC33" i="4"/>
  <c r="AE32" i="4"/>
  <c r="AD32" i="4"/>
  <c r="AC32" i="4"/>
  <c r="AE31" i="4"/>
  <c r="AD31" i="4"/>
  <c r="AC31" i="4"/>
  <c r="AE30" i="4"/>
  <c r="AD30" i="4"/>
  <c r="AC30" i="4"/>
  <c r="AB31" i="4"/>
  <c r="AB30" i="4"/>
  <c r="AB32" i="4"/>
  <c r="AB35" i="4"/>
  <c r="AB34" i="4"/>
  <c r="AB33" i="4"/>
  <c r="AB36" i="4"/>
  <c r="AB37" i="4"/>
  <c r="AB38" i="4"/>
  <c r="AB39" i="4"/>
  <c r="AE44" i="4"/>
  <c r="AD44" i="4"/>
  <c r="AC44" i="4"/>
  <c r="AB44" i="4"/>
  <c r="AE43" i="4"/>
  <c r="AD43" i="4"/>
  <c r="AC43" i="4"/>
  <c r="AB43" i="4"/>
  <c r="AE42" i="4"/>
  <c r="AD42" i="4"/>
  <c r="AC42" i="4"/>
  <c r="AB42" i="4"/>
  <c r="AE41" i="4"/>
  <c r="AD41" i="4"/>
  <c r="AC41" i="4"/>
  <c r="AB41" i="4"/>
  <c r="AB12" i="4" l="1"/>
  <c r="AC12" i="4"/>
  <c r="AD12" i="4"/>
  <c r="AE12" i="4"/>
  <c r="AB11" i="4" l="1"/>
  <c r="AC11" i="4"/>
  <c r="AD11" i="4"/>
  <c r="AE11" i="4"/>
  <c r="AE8" i="4" l="1"/>
  <c r="AD8" i="4"/>
  <c r="AC8" i="4"/>
  <c r="AB8" i="4"/>
  <c r="AE7" i="4"/>
  <c r="AD7" i="4"/>
  <c r="AC7" i="4"/>
  <c r="AB7" i="4"/>
  <c r="AE6" i="4"/>
  <c r="AD6" i="4"/>
  <c r="AC6" i="4"/>
  <c r="AB6" i="4"/>
  <c r="AE40" i="4" l="1"/>
  <c r="AD40" i="4"/>
  <c r="AC40" i="4"/>
  <c r="AB40" i="4"/>
  <c r="AE29" i="4"/>
  <c r="AD29" i="4"/>
  <c r="AC29" i="4"/>
  <c r="AB29" i="4"/>
  <c r="AE28" i="4"/>
  <c r="AD28" i="4"/>
  <c r="AC28" i="4"/>
  <c r="AB28" i="4"/>
  <c r="AE27" i="4"/>
  <c r="AD27" i="4"/>
  <c r="AC27" i="4"/>
  <c r="AB27" i="4"/>
  <c r="AE26" i="4"/>
  <c r="AD26" i="4"/>
  <c r="AC26" i="4"/>
  <c r="AB26" i="4"/>
  <c r="AE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3" i="4"/>
  <c r="AD13" i="4"/>
  <c r="AC13" i="4"/>
  <c r="AB13" i="4"/>
  <c r="AE10" i="4"/>
  <c r="AD10" i="4"/>
  <c r="AC10" i="4"/>
  <c r="AB10" i="4"/>
  <c r="AE9" i="4"/>
  <c r="AD9" i="4"/>
  <c r="AC9" i="4"/>
  <c r="AB9" i="4"/>
  <c r="AB5" i="4" l="1"/>
  <c r="AC5" i="4"/>
  <c r="AD5" i="4"/>
  <c r="AE5" i="4"/>
</calcChain>
</file>

<file path=xl/sharedStrings.xml><?xml version="1.0" encoding="utf-8"?>
<sst xmlns="http://schemas.openxmlformats.org/spreadsheetml/2006/main" count="731" uniqueCount="176">
  <si>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</si>
  <si>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</si>
  <si>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</si>
  <si>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</si>
  <si>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</si>
  <si>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</si>
  <si>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</si>
  <si>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</si>
  <si>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</si>
  <si>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</si>
  <si>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</si>
  <si>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</si>
  <si>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</si>
  <si>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</si>
  <si>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</si>
  <si>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</si>
  <si>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</si>
  <si>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</si>
  <si>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</si>
  <si>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</si>
  <si>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</si>
  <si>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</si>
  <si>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</si>
  <si>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</si>
  <si>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</si>
  <si>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</si>
  <si>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</si>
  <si>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</si>
  <si>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</si>
  <si>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</si>
  <si>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</si>
  <si>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</si>
  <si>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</si>
  <si>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</si>
  <si>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</si>
  <si>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</si>
  <si>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</si>
  <si>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</si>
  <si>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</si>
  <si>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</si>
  <si>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</si>
  <si>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LNISPO</t>
  </si>
  <si>
    <t>Cass Lehinger
509-324-2602
LEHC235@LNI.WA.GOV</t>
  </si>
  <si>
    <t>1st floor Data Room (SP-R107)</t>
  </si>
  <si>
    <t>200M</t>
  </si>
  <si>
    <t>NO</t>
  </si>
  <si>
    <t>100M</t>
  </si>
  <si>
    <t>Mark Curtis
509.684.705
Mcurtis@stevenscountywa.gov</t>
  </si>
  <si>
    <t>Kirk Copple
425-388-3211
Kirk.Copple@snoco.org</t>
  </si>
  <si>
    <t>Dean Heinen
509.574.1979
Dean.Heinen@co.yakima.wa.us</t>
  </si>
  <si>
    <t xml:space="preserve">Install into the data center per LCON direction and within 10 ft of State IGN router. </t>
  </si>
  <si>
    <t>DOCPTO2</t>
  </si>
  <si>
    <t>Jack Michel
253-858-4627
jdmichel@doc1.wa.gov</t>
  </si>
  <si>
    <t>DOCYAK2</t>
  </si>
  <si>
    <t>Ken Clements
509-573-6346
kdclements@doc1.wa.gov</t>
  </si>
  <si>
    <t>DOCLGV3</t>
  </si>
  <si>
    <t>Mark Mosebach
360-449-7658
memosebach@doc1.wa.gov</t>
  </si>
  <si>
    <t>DOCBLV1</t>
  </si>
  <si>
    <t>Ryan Beeman
206-516-7823
rjbeeman@doc1.wa.gov</t>
  </si>
  <si>
    <t>ECYMANLABPTO</t>
  </si>
  <si>
    <t>Deborah Clark
360-871-8822</t>
  </si>
  <si>
    <t>1000M (1G)</t>
  </si>
  <si>
    <t>DSHS1032</t>
  </si>
  <si>
    <t>350M</t>
  </si>
  <si>
    <t>500M</t>
  </si>
  <si>
    <t>The service needs to be provided in the GC Technology Services main server room. CAT5 network connections exist between all locations.</t>
  </si>
  <si>
    <t>PE-EPH1301/ CNTY1301</t>
  </si>
  <si>
    <t>PE-EVR3105/ CNTY3101</t>
  </si>
  <si>
    <t>PE-COL3301/ CNTY3301</t>
  </si>
  <si>
    <t xml:space="preserve">This site is leased from the Federal Environment Protection Agency. The property is owned by the Federal Government and all easement activities are controlled by them. Ecology's ability to react to, or shape physical cable path right-of-way and access issues is extremely limited in nature. </t>
  </si>
  <si>
    <t>901 N Monroe St, Ste 100
Spokane, WA  99201-2148</t>
  </si>
  <si>
    <t>252 E Birch Ave                                                          Colville, WA 99114</t>
  </si>
  <si>
    <t>1216 S 18th Street                                                        Yakima, WA 98901-3642</t>
  </si>
  <si>
    <t>1340 Lloyd Parkway                                                    Port Orchard, WA 98367-9186</t>
  </si>
  <si>
    <t>210 N 2nd Street                                                         Yakima, WA 98901-2333</t>
  </si>
  <si>
    <t>1821 1st Ave                                                                  Longview, WA 98632-3222</t>
  </si>
  <si>
    <t>23 148th Ave SE                                                           Bellevue, WA 98007-5113</t>
  </si>
  <si>
    <t>7411 Beach Drive E                                                     Port Orchard, WA 98366-8204</t>
  </si>
  <si>
    <t>Comm room per attached site map</t>
  </si>
  <si>
    <t>Telecom room per attached site map</t>
  </si>
  <si>
    <t>IT room per attached site map</t>
  </si>
  <si>
    <t>DOC network equipment per attached site map</t>
  </si>
  <si>
    <t>Room 54A per attached site map</t>
  </si>
  <si>
    <t>35 C St NW                                                                  Ephrata, WA 98823-1685</t>
  </si>
  <si>
    <t>1016 N 4th Ave                                                             Pasco, WA 99301-3706</t>
  </si>
  <si>
    <t>850 Maple Street                                                        Medical Lake, WA  99022</t>
  </si>
  <si>
    <t>850 Maple Street                                                         Medical Lake, WA  99022</t>
  </si>
  <si>
    <t>Bill Teske                                         509-565-4507 and                             Dan Rockstrom                              509-565-4150</t>
  </si>
  <si>
    <t>LAN room, please refer to LCON for termination location</t>
  </si>
  <si>
    <t>John Martin
509-766-3190 x 3363
jmartin@grantcountywa.gov</t>
  </si>
  <si>
    <t>Liz Cupples
509-546-5875
lcupples@co.franklin.wa.us</t>
  </si>
  <si>
    <t>Contact LCON for additional information and site access</t>
  </si>
  <si>
    <t>PE-YAK3902/ CNTY3901</t>
  </si>
  <si>
    <t>PE-PCO1101/ CNTY1101</t>
  </si>
  <si>
    <t>It is highly recommended that vendors interested in bidding contact the LCON for specific information regarding entry/right of way to the building.</t>
  </si>
  <si>
    <t xml:space="preserve">Connection has to be made to the county's rack per direction of LCON. </t>
  </si>
  <si>
    <t>3016 Oakes Ave                                                           Everett, WA 98201</t>
  </si>
  <si>
    <t>DOLC3154</t>
  </si>
  <si>
    <t>Silver Lake Licensing Service LLC
13300 Bothell Everett Hwy, # 302A
Mill Creek, WA 98012-5312</t>
  </si>
  <si>
    <t>Kristie Jones                                                425-385-8755</t>
  </si>
  <si>
    <t>Install per attached site map</t>
  </si>
  <si>
    <t>DOLS5301</t>
  </si>
  <si>
    <t>Department of Licensing
Kennewick LSO
3311 W Clearwater Ave
Kennewick, WA  99336-2776</t>
  </si>
  <si>
    <t>Virginia                                                            509-734-7133</t>
  </si>
  <si>
    <t>DOLC2921</t>
  </si>
  <si>
    <t>AMSI Vehicle Licensing Agency
1520 E College Way
Mount Vernon, WA 98273-5615</t>
  </si>
  <si>
    <t>Vanessa Medina                                       360-419-9986</t>
  </si>
  <si>
    <t>DOLC1108</t>
  </si>
  <si>
    <t>6403 Burden Blvd, Ste E
Pasco, WA 99301-9376</t>
  </si>
  <si>
    <t>Mitzy or Juri                                         509-792-1325</t>
  </si>
  <si>
    <t>DOLC2101</t>
  </si>
  <si>
    <t>Lewis County Auditor Auto License
351 NW North St
Chehalis, WA 98532-1926</t>
  </si>
  <si>
    <t>Katie Newboles                                         360-740-1162</t>
  </si>
  <si>
    <t>DOLC3730</t>
  </si>
  <si>
    <t>Auto Licensing of Ferndale
1740 LaBounty Dr, Ste 4
Ferndale, WA 98248-9403</t>
  </si>
  <si>
    <t>Kelli Reynolds                                             360-392-8931</t>
  </si>
  <si>
    <t>DOLD1705</t>
  </si>
  <si>
    <t>Driver Licensing Office of Kent
25410 74th Ave S
Kent, WA 98032-6011</t>
  </si>
  <si>
    <t>Louise                                                               253-872-6314</t>
  </si>
  <si>
    <t>DOLD2702</t>
  </si>
  <si>
    <t>Puyallup Driver Licensing Office
733 River Rd
Puyallup, WA 98371-4150</t>
  </si>
  <si>
    <t>Cathy                                                                 253-286-1231</t>
  </si>
  <si>
    <t>DOLC1714</t>
  </si>
  <si>
    <t>Siler License Agency
628 SW 151st St, Ste 2 
Burien, WA 98166-2222</t>
  </si>
  <si>
    <t>Lisa or Kathleen                               206-243-8222</t>
  </si>
  <si>
    <t>DOLD1703</t>
  </si>
  <si>
    <t>Federal Way Driver Licensing Office
1617 S 324th St
Federal Way, WA 98003-6004</t>
  </si>
  <si>
    <t>Ricky Wong                                                    253-661-5004</t>
  </si>
  <si>
    <t>DSHS5014</t>
  </si>
  <si>
    <t>Western State Hospital                                                              9601 Steilacoom Blvd SW                                                         Tacoma, WA 98498-7212</t>
  </si>
  <si>
    <t>Mike Davis                                                     253-761-3337                              DAVISMI@dshs.wa.gov;   or                      Mark Martin                                          253-761-7571                          MARTIME2@dshs.wa.gov</t>
  </si>
  <si>
    <t>Demarc Bldg 18, Basement telecom room</t>
  </si>
  <si>
    <t>This is a secondary/backup circuit for this site. Circuit must be provided by a different vendor than primary (CenturyLink).  This site requires that all visitors must be escorted while onsite.  Arrange access with the 'Site Contact' per MSA requirement.  Demarc to be located no further than 10 feet of DSHS Router.</t>
  </si>
  <si>
    <t>DSHS2022</t>
  </si>
  <si>
    <t>Yakima Valley School                                                                    609 Speyers Road                                                                                  Selah, WA 98942-1050</t>
  </si>
  <si>
    <t>Rodney Kluever                                                           509-698-1284                 rodney.kluever@dshs.wa.gov                                                             Building contact:                                 John Muircroft                                            509-698-1266</t>
  </si>
  <si>
    <t>Comm room per attached floor map</t>
  </si>
  <si>
    <t>DSHS6124</t>
  </si>
  <si>
    <t>Sophie Trettevick Indian Health Center                                      250 Fort St                                                                                                      Neah Bay, WA 98357</t>
  </si>
  <si>
    <t>James McNamara                                     360-432-2001 (office)                           360-489-5987 (cell)                 mcnamj@dshs.wa.gov</t>
  </si>
  <si>
    <t>LAN Room, Sophie Trettevick Indian Health Center, Bldg 250</t>
  </si>
  <si>
    <t>This site is located on tribal lands and vendors may need to work with the tribe to fulfill this service. Demarc to be located no further than 10 feet of DSHS Router.</t>
  </si>
  <si>
    <t>DSHS1008</t>
  </si>
  <si>
    <t>130 S Main St                                                                                     Omak, WA 98841-3729</t>
  </si>
  <si>
    <t>Dan Haberman                                  509-665-5272                          Cell:  509-212-1557                         Building owner contact:                                Fred Hines 425-438-1925 fred.hines@pcfre.com or Melaney Anderson m.anderson@pcfre.com                        Alt. Building contacts:                          Jeni Taylor 360-902-0274                tayloj@dshs.wa.gov or Kelly Lerner 509-720-4875                lernekj@dshs.wa.gov</t>
  </si>
  <si>
    <t>LAN Room, Bldg 130.  Refer to LCON for extended Demarc information.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</si>
  <si>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</si>
  <si>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LAN Room, Bldg 130 .  Refer to LCON for extended Demarc information.</t>
  </si>
  <si>
    <t>DSHS1010</t>
  </si>
  <si>
    <t>1313 N Atlantic                                                                                Spokane, WA  99220-2305</t>
  </si>
  <si>
    <t>Beth Daves                                        509-540-4056                                            Building owner contact:                                 Rock Pointe Holdings LLC                 Rick Opsal                                  509-325-8432                            ricko@unicoprop.com                     Alt. Building contacts:                           Jeni Taylor 360-902-0274                      tayloj@dshs.wa.gov or                Kelly Lerner 509-720-4875                lernekj@dshs.wa.gov</t>
  </si>
  <si>
    <t>LAN Room, Bldg 1313.  Refer to LCON for extended Demarc information.</t>
  </si>
  <si>
    <t xml:space="preserve">LAN Room, Bldg 1313.  Refer to LCON for extended Demarc information. </t>
  </si>
  <si>
    <t>DSHS2065</t>
  </si>
  <si>
    <t>1371 Pine St                                                                                       Walla Walla, WA 99362-9496</t>
  </si>
  <si>
    <t>Dan Fouts                                                       509-227-2725                               Cell 509-961-7054                                      Building owner contact:                         Tim Nelson 206-948-8093 tim@nelsonadvisors.com          Alt. Building contacts:                              Jeni Taylor 360-902-0274               tayloj@dshs.wa.gov or                     Kelly Lerner 509-720-4875               lernekj@dshs.wa.gov</t>
  </si>
  <si>
    <t xml:space="preserve">LAN Room, Bldg 1371.  Refer to LCON for extended Demarc information.  </t>
  </si>
  <si>
    <t>DSHS3045</t>
  </si>
  <si>
    <t>20816 44th Ave W                                                                          Lynnwood, WA  98036-7744</t>
  </si>
  <si>
    <t>Mike Potter                                       206-518-1617 or                              Marc Morrison                               425-412-2821                                 Cell: 425-231-2118                          Building owner contact:                         JAR Associates, LLC                                         425-822-4466 angel@mjrdevelopment.com          Alt. Building contacts:                               Jeni Taylor 360-902-0274                tayloj@dshs.wa.gov or                     Kelly Lerner 509-720-4875               lernekj@dshs.wa.gov</t>
  </si>
  <si>
    <t xml:space="preserve">DMARC is in ESA Suite 201.  Refer to LCON for extended Demarc information.  </t>
  </si>
  <si>
    <t>DSHS4005</t>
  </si>
  <si>
    <t>616 S 348th St                                                                                   Federal Way, WA 98003-7023</t>
  </si>
  <si>
    <t>Carl Jennings                                                425-870-9084                          Building owner contact:                         New Core Development                   Dan Jenkins                                                            206-679-8568                            dan@newcoredevelopment.com                               Alt. Building contacts:                               Jeni Taylor 360-902-0274               tayloj@dshs.wa.gov or                      Kelly Lerner 509-720-4875               lernekj@dshs.wa.gov</t>
  </si>
  <si>
    <t>LAN Room per attached floor plan.  Refer to LCON for extended Demarc information.</t>
  </si>
  <si>
    <t>DSHS4013</t>
  </si>
  <si>
    <t>12063 15th Ave NE                                                                         Seattle, WA 98125-5031</t>
  </si>
  <si>
    <t>Jeffrey Hebb                                        253-256-0163               HebbJef@dshs.wa.gov                 Building owner contact:                         North PineCliff LLC                                         206-623-7520                        MaryJ@NBLELaw.com                                                         Alt. Building contacts:                          Jeni Taylor 360-902-0274               tayloj@dshs.wa.gov or                Kelly Lerner 509-720-4875               lernekj@dshs.wa.gov</t>
  </si>
  <si>
    <t>LAN &amp; Telecom Room per attached floor plan.  Refer to LCON for extended Demarc information.</t>
  </si>
  <si>
    <t xml:space="preserve">For redundancy and backup availability, the solution for this request must be Wireline Ethernet (Copper or Fiber) only.  This location is a backup for site DSHS1033 located at 2320 S Salnave Rd, Medical Lake, WA which utilizes a Fixed Wireless solution.  This site requires visitors to be escorted and visits must be pre-arranged with minimum 72 hours’ notice per MSA.  Ethernet handoff to be located no further than 10 feet of DSHS Router.   </t>
  </si>
  <si>
    <t xml:space="preserve">For redundancy and backup availability, the solution for this request must be Wireline Ethernet (Copper or Fiber) only, and must be on a network separate from Noel.  This is a backup for an existing circuit which utilizes a Fixed Wireless solution provided by Noel.  This site requires visitors to be escorted and visits must be pre-arranged with minimum 72 hours’ notice per MSA.  Ethernet handoff to be located no further than 10 feet of DSHS Router.   </t>
  </si>
  <si>
    <t>Evaluation  Model for Solication Number T18-RFQ-043</t>
  </si>
  <si>
    <t>X</t>
  </si>
  <si>
    <t>No</t>
  </si>
  <si>
    <t>No bid</t>
  </si>
  <si>
    <t>fiber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</si>
</sst>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7"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190">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6" fillId="0" borderId="10" xfId="0" applyFont="1" applyBorder="1" applyAlignment="1">
      <alignment horizontal="center" wrapText="1"/>
    </xf>
    <xf numFmtId="0" fontId="6" fillId="0" borderId="12" xfId="0"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0" fontId="9" fillId="2" borderId="0" xfId="0" applyFont="1" applyFill="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4" borderId="2" xfId="0" applyFont="1" applyFill="1" applyBorder="1" applyAlignment="1">
      <alignment wrapText="1"/>
    </xf>
    <xf numFmtId="0" fontId="3" fillId="0" borderId="2" xfId="0" applyFont="1" applyFill="1" applyBorder="1" applyAlignment="1">
      <alignment wrapText="1"/>
    </xf>
    <xf numFmtId="0" fontId="3" fillId="0" borderId="2" xfId="0" applyFont="1" applyBorder="1" applyAlignment="1">
      <alignment wrapText="1"/>
    </xf>
    <xf numFmtId="0" fontId="3" fillId="4" borderId="2" xfId="0"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30" xfId="0" applyFont="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0" borderId="2" xfId="0" applyFont="1" applyFill="1" applyBorder="1" applyAlignment="1">
      <alignment wrapText="1"/>
    </xf>
    <xf numFmtId="0" fontId="9" fillId="0" borderId="15" xfId="0" applyFont="1" applyFill="1" applyBorder="1" applyAlignment="1">
      <alignment wrapText="1"/>
    </xf>
    <xf numFmtId="0" fontId="3" fillId="2" borderId="0" xfId="0" applyFont="1" applyFill="1" applyAlignment="1">
      <alignment wrapText="1"/>
    </xf>
    <xf numFmtId="0" fontId="3" fillId="0" borderId="2" xfId="2" applyNumberFormat="1" applyFont="1" applyBorder="1" applyAlignment="1">
      <alignment horizontal="center" wrapText="1"/>
    </xf>
    <xf numFmtId="0" fontId="3" fillId="0" borderId="3" xfId="0" applyFont="1" applyBorder="1" applyAlignment="1">
      <alignment horizont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16" xfId="0" applyFont="1" applyBorder="1" applyAlignment="1">
      <alignment wrapText="1"/>
    </xf>
    <xf numFmtId="0" fontId="3" fillId="4" borderId="21" xfId="0" applyFont="1" applyFill="1" applyBorder="1" applyAlignment="1">
      <alignment wrapText="1"/>
    </xf>
    <xf numFmtId="0" fontId="3" fillId="5" borderId="0" xfId="0" applyFont="1" applyFill="1" applyAlignment="1">
      <alignment wrapText="1"/>
    </xf>
    <xf numFmtId="0" fontId="3" fillId="0" borderId="9" xfId="2" applyNumberFormat="1" applyFont="1" applyBorder="1" applyAlignment="1">
      <alignment horizontal="center"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3" fillId="0" borderId="28" xfId="0" applyFont="1" applyFill="1" applyBorder="1" applyAlignment="1">
      <alignment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9" fillId="0" borderId="2" xfId="0" applyFont="1" applyFill="1" applyBorder="1" applyAlignment="1">
      <alignment horizontal="center" wrapText="1"/>
    </xf>
    <xf numFmtId="0" fontId="9" fillId="0" borderId="9" xfId="0" applyFont="1" applyFill="1" applyBorder="1" applyAlignment="1">
      <alignment wrapText="1"/>
    </xf>
    <xf numFmtId="0" fontId="9" fillId="0" borderId="16" xfId="0" applyFont="1" applyFill="1" applyBorder="1" applyAlignment="1">
      <alignment wrapText="1"/>
    </xf>
    <xf numFmtId="0" fontId="9" fillId="0" borderId="28" xfId="0"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95"/>
  <sheetViews>
    <sheetView tabSelected="1" topLeftCell="M4" zoomScale="70" zoomScaleNormal="70" workbookViewId="0">
      <selection activeCell="AA25" sqref="AA25"/>
    </sheetView>
  </sheetViews>
  <sheetFormatPr defaultColWidth="8.85546875" defaultRowHeight="15" x14ac:dyDescent="0.25"/>
  <cols>
    <col min="1" max="1" width="3.7109375" style="3" customWidth="1"/>
    <col min="2" max="2" width="14.140625" style="2" customWidth="1"/>
    <col min="3" max="3" width="48.140625" style="2" customWidth="1"/>
    <col min="4" max="4" width="32.5703125" style="2" customWidth="1"/>
    <col min="5" max="5" width="38.7109375" style="1" customWidth="1"/>
    <col min="6" max="6" width="10.140625" style="1" customWidth="1"/>
    <col min="7" max="7" width="12.28515625" style="12"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9" customWidth="1"/>
    <col min="16" max="17" width="12.140625" style="11" customWidth="1"/>
    <col min="18" max="19" width="13" style="11" customWidth="1"/>
    <col min="20" max="20" width="16.140625" style="12" customWidth="1"/>
    <col min="21" max="22" width="13" style="11" customWidth="1"/>
    <col min="23" max="23" width="16.140625" style="12" customWidth="1"/>
    <col min="24" max="25" width="13" style="11" customWidth="1"/>
    <col min="26" max="26" width="16.140625" style="12" customWidth="1"/>
    <col min="27" max="27" width="37.140625" style="1" customWidth="1"/>
    <col min="28" max="28" width="9.42578125" style="38" customWidth="1"/>
    <col min="29" max="29" width="11.85546875" style="38" customWidth="1"/>
    <col min="30" max="30" width="9.42578125" style="1" customWidth="1"/>
    <col min="31" max="16384" width="8.85546875" style="1"/>
  </cols>
  <sheetData>
    <row r="1" spans="1:31" ht="52.9" customHeight="1" thickBot="1" x14ac:dyDescent="0.45">
      <c r="A1" s="179" t="s">
        <v>171</v>
      </c>
      <c r="B1" s="179"/>
      <c r="C1" s="179"/>
      <c r="D1" s="179"/>
      <c r="E1" s="179"/>
      <c r="F1" s="179"/>
      <c r="G1" s="179"/>
      <c r="H1" s="179"/>
      <c r="I1" s="179"/>
      <c r="J1" s="179"/>
      <c r="K1" s="179"/>
      <c r="AA1" s="12"/>
      <c r="AB1" s="39"/>
      <c r="AC1" s="39"/>
    </row>
    <row r="2" spans="1:31" ht="52.9" customHeight="1" thickBot="1" x14ac:dyDescent="0.45">
      <c r="A2" s="29"/>
      <c r="B2" s="41" t="s">
        <v>1</v>
      </c>
      <c r="C2" s="42"/>
      <c r="D2" s="42"/>
      <c r="E2" s="42"/>
      <c r="F2" s="42"/>
      <c r="G2" s="42"/>
      <c r="H2" s="42"/>
      <c r="I2" s="42"/>
      <c r="J2" s="42"/>
      <c r="K2" s="43"/>
      <c r="L2" s="4"/>
      <c r="M2" s="180" t="s">
        <v>2</v>
      </c>
      <c r="N2" s="181"/>
      <c r="O2" s="181"/>
      <c r="P2" s="181"/>
      <c r="Q2" s="181"/>
      <c r="R2" s="26"/>
      <c r="S2" s="26"/>
      <c r="T2" s="26"/>
      <c r="U2" s="26"/>
      <c r="V2" s="26"/>
      <c r="W2" s="26"/>
      <c r="X2" s="26"/>
      <c r="Y2" s="26"/>
      <c r="Z2" s="27"/>
      <c r="AA2" s="35"/>
      <c r="AB2" s="40"/>
      <c r="AC2" s="40"/>
    </row>
    <row r="3" spans="1:31" s="8" customFormat="1" ht="19.5" customHeight="1" thickBot="1" x14ac:dyDescent="0.45">
      <c r="A3" s="30"/>
      <c r="B3" s="44"/>
      <c r="C3" s="45"/>
      <c r="D3" s="45"/>
      <c r="E3" s="45"/>
      <c r="F3" s="45"/>
      <c r="G3" s="45"/>
      <c r="H3" s="45"/>
      <c r="I3" s="187" t="s">
        <v>20</v>
      </c>
      <c r="J3" s="188"/>
      <c r="K3" s="46"/>
      <c r="L3" s="6"/>
      <c r="M3" s="182"/>
      <c r="N3" s="183"/>
      <c r="O3" s="183"/>
      <c r="P3" s="183"/>
      <c r="Q3" s="183"/>
      <c r="R3" s="184" t="s">
        <v>30</v>
      </c>
      <c r="S3" s="185"/>
      <c r="T3" s="185"/>
      <c r="U3" s="185"/>
      <c r="V3" s="185"/>
      <c r="W3" s="185"/>
      <c r="X3" s="185"/>
      <c r="Y3" s="185"/>
      <c r="Z3" s="186"/>
      <c r="AA3" s="36"/>
      <c r="AB3" s="189" t="s">
        <v>26</v>
      </c>
      <c r="AC3" s="189"/>
      <c r="AD3" s="189"/>
      <c r="AE3" s="189"/>
    </row>
    <row r="4" spans="1:31" s="14" customFormat="1" ht="79.5" thickBot="1" x14ac:dyDescent="0.3">
      <c r="A4" s="31"/>
      <c r="B4" s="21" t="s">
        <v>4</v>
      </c>
      <c r="C4" s="22" t="s">
        <v>13</v>
      </c>
      <c r="D4" s="23" t="s">
        <v>3</v>
      </c>
      <c r="E4" s="23" t="s">
        <v>6</v>
      </c>
      <c r="F4" s="23" t="s">
        <v>5</v>
      </c>
      <c r="G4" s="24" t="s">
        <v>21</v>
      </c>
      <c r="H4" s="23" t="s">
        <v>17</v>
      </c>
      <c r="I4" s="47" t="s">
        <v>22</v>
      </c>
      <c r="J4" s="48" t="s">
        <v>25</v>
      </c>
      <c r="K4" s="25" t="s">
        <v>15</v>
      </c>
      <c r="L4" s="15"/>
      <c r="M4" s="19" t="s">
        <v>18</v>
      </c>
      <c r="N4" s="16" t="s">
        <v>29</v>
      </c>
      <c r="O4" s="33" t="s">
        <v>40</v>
      </c>
      <c r="P4" s="17" t="s">
        <v>27</v>
      </c>
      <c r="Q4" s="18" t="s">
        <v>28</v>
      </c>
      <c r="R4" s="84" t="s">
        <v>31</v>
      </c>
      <c r="S4" s="85" t="s">
        <v>32</v>
      </c>
      <c r="T4" s="86" t="s">
        <v>33</v>
      </c>
      <c r="U4" s="84" t="s">
        <v>34</v>
      </c>
      <c r="V4" s="85" t="s">
        <v>35</v>
      </c>
      <c r="W4" s="86" t="s">
        <v>36</v>
      </c>
      <c r="X4" s="84" t="s">
        <v>37</v>
      </c>
      <c r="Y4" s="85" t="s">
        <v>38</v>
      </c>
      <c r="Z4" s="87" t="s">
        <v>39</v>
      </c>
      <c r="AA4" s="25" t="s">
        <v>19</v>
      </c>
      <c r="AB4" s="37" t="s">
        <v>23</v>
      </c>
      <c r="AC4" s="37" t="s">
        <v>24</v>
      </c>
      <c r="AD4" s="37" t="s">
        <v>22</v>
      </c>
      <c r="AE4" s="37" t="s">
        <v>25</v>
      </c>
    </row>
    <row r="5" spans="1:31" s="5" customFormat="1" ht="78.75" customHeight="1" x14ac:dyDescent="0.25">
      <c r="A5" s="32">
        <v>1</v>
      </c>
      <c r="B5" s="51" t="s">
        <v>7</v>
      </c>
      <c r="C5" s="52" t="s">
        <v>8</v>
      </c>
      <c r="D5" s="52" t="s">
        <v>9</v>
      </c>
      <c r="E5" s="52" t="s">
        <v>0</v>
      </c>
      <c r="F5" s="52" t="s">
        <v>10</v>
      </c>
      <c r="G5" s="53">
        <v>120</v>
      </c>
      <c r="H5" s="54" t="s">
        <v>11</v>
      </c>
      <c r="I5" s="55">
        <v>10</v>
      </c>
      <c r="J5" s="56">
        <v>90</v>
      </c>
      <c r="K5" s="57" t="s">
        <v>16</v>
      </c>
      <c r="L5" s="7"/>
      <c r="M5" s="58" t="s">
        <v>12</v>
      </c>
      <c r="N5" s="59">
        <v>20</v>
      </c>
      <c r="O5" s="60" t="s">
        <v>14</v>
      </c>
      <c r="P5" s="61">
        <v>500</v>
      </c>
      <c r="Q5" s="62">
        <v>1000</v>
      </c>
      <c r="R5" s="63">
        <v>500</v>
      </c>
      <c r="S5" s="64">
        <v>1000</v>
      </c>
      <c r="T5" s="65">
        <v>20</v>
      </c>
      <c r="U5" s="63">
        <v>1000</v>
      </c>
      <c r="V5" s="64">
        <v>5000</v>
      </c>
      <c r="W5" s="65">
        <v>20</v>
      </c>
      <c r="X5" s="63">
        <v>1800</v>
      </c>
      <c r="Y5" s="64">
        <v>10000</v>
      </c>
      <c r="Z5" s="66">
        <v>45</v>
      </c>
      <c r="AA5" s="67"/>
      <c r="AB5" s="56">
        <f t="shared" ref="AB5" si="0">IF(ISBLANK(N5),G5,N5)</f>
        <v>20</v>
      </c>
      <c r="AC5" s="68">
        <f>24*P5+Q5</f>
        <v>13000</v>
      </c>
      <c r="AD5" s="69">
        <f t="shared" ref="AD5:AE8" si="1">I5</f>
        <v>10</v>
      </c>
      <c r="AE5" s="69">
        <f t="shared" si="1"/>
        <v>90</v>
      </c>
    </row>
    <row r="6" spans="1:31" s="2" customFormat="1" ht="78.75" customHeight="1" x14ac:dyDescent="0.25">
      <c r="A6" s="32">
        <v>2</v>
      </c>
      <c r="B6" s="173" t="s">
        <v>41</v>
      </c>
      <c r="C6" s="106" t="s">
        <v>70</v>
      </c>
      <c r="D6" s="94" t="s">
        <v>42</v>
      </c>
      <c r="E6" s="100" t="s">
        <v>43</v>
      </c>
      <c r="F6" s="100" t="s">
        <v>10</v>
      </c>
      <c r="G6" s="101">
        <v>100</v>
      </c>
      <c r="H6" s="102" t="s">
        <v>44</v>
      </c>
      <c r="I6" s="103">
        <v>10</v>
      </c>
      <c r="J6" s="104">
        <v>90</v>
      </c>
      <c r="K6" s="82"/>
      <c r="L6" s="7"/>
      <c r="M6" s="95" t="s">
        <v>12</v>
      </c>
      <c r="N6" s="10">
        <v>100</v>
      </c>
      <c r="O6" s="34" t="s">
        <v>14</v>
      </c>
      <c r="P6" s="90">
        <v>1047.5999999999999</v>
      </c>
      <c r="Q6" s="88">
        <v>500</v>
      </c>
      <c r="R6" s="164">
        <v>1047.5999999999999</v>
      </c>
      <c r="S6" s="162">
        <v>500</v>
      </c>
      <c r="T6" s="13">
        <v>45</v>
      </c>
      <c r="U6" s="164">
        <v>1047.5999999999999</v>
      </c>
      <c r="V6" s="162">
        <v>500</v>
      </c>
      <c r="W6" s="140">
        <v>45</v>
      </c>
      <c r="X6" s="165">
        <v>1197</v>
      </c>
      <c r="Y6" s="163">
        <v>500</v>
      </c>
      <c r="Z6" s="153">
        <v>45</v>
      </c>
      <c r="AA6" s="97" t="s">
        <v>172</v>
      </c>
      <c r="AB6" s="28">
        <f t="shared" ref="AB6:AB8" si="2">IF(ISBLANK(N6),G6,N6)</f>
        <v>100</v>
      </c>
      <c r="AC6" s="49">
        <f t="shared" ref="AC6:AC8" si="3">24*P6+Q6</f>
        <v>25642.399999999998</v>
      </c>
      <c r="AD6" s="50">
        <f t="shared" si="1"/>
        <v>10</v>
      </c>
      <c r="AE6" s="50">
        <f t="shared" si="1"/>
        <v>90</v>
      </c>
    </row>
    <row r="7" spans="1:31" s="2" customFormat="1" ht="78.75" customHeight="1" x14ac:dyDescent="0.25">
      <c r="A7" s="32">
        <v>3</v>
      </c>
      <c r="B7" s="149" t="s">
        <v>41</v>
      </c>
      <c r="C7" s="105" t="s">
        <v>70</v>
      </c>
      <c r="D7" s="71" t="s">
        <v>42</v>
      </c>
      <c r="E7" s="71" t="s">
        <v>43</v>
      </c>
      <c r="F7" s="71" t="s">
        <v>10</v>
      </c>
      <c r="G7" s="72">
        <v>100</v>
      </c>
      <c r="H7" s="73" t="s">
        <v>61</v>
      </c>
      <c r="I7" s="70">
        <v>10</v>
      </c>
      <c r="J7" s="76">
        <v>90</v>
      </c>
      <c r="K7" s="77"/>
      <c r="L7" s="7"/>
      <c r="M7" s="141" t="s">
        <v>12</v>
      </c>
      <c r="N7" s="139">
        <v>100</v>
      </c>
      <c r="O7" s="146" t="s">
        <v>14</v>
      </c>
      <c r="P7" s="91">
        <v>1197</v>
      </c>
      <c r="Q7" s="89">
        <v>500</v>
      </c>
      <c r="R7" s="165">
        <v>1197</v>
      </c>
      <c r="S7" s="163">
        <v>500</v>
      </c>
      <c r="T7" s="74">
        <v>45</v>
      </c>
      <c r="U7" s="165">
        <v>1197</v>
      </c>
      <c r="V7" s="163">
        <v>500</v>
      </c>
      <c r="W7" s="153">
        <v>45</v>
      </c>
      <c r="X7" s="165">
        <v>1197</v>
      </c>
      <c r="Y7" s="163">
        <v>500</v>
      </c>
      <c r="Z7" s="153">
        <v>45</v>
      </c>
      <c r="AA7" s="81" t="s">
        <v>172</v>
      </c>
      <c r="AB7" s="28">
        <f t="shared" si="2"/>
        <v>100</v>
      </c>
      <c r="AC7" s="49">
        <f t="shared" si="3"/>
        <v>29228</v>
      </c>
      <c r="AD7" s="50">
        <f t="shared" si="1"/>
        <v>10</v>
      </c>
      <c r="AE7" s="50">
        <f t="shared" si="1"/>
        <v>90</v>
      </c>
    </row>
    <row r="8" spans="1:31" s="2" customFormat="1" ht="207.75" customHeight="1" x14ac:dyDescent="0.25">
      <c r="A8" s="32">
        <v>4</v>
      </c>
      <c r="B8" s="173" t="s">
        <v>165</v>
      </c>
      <c r="C8" s="170" t="s">
        <v>166</v>
      </c>
      <c r="D8" s="170" t="s">
        <v>167</v>
      </c>
      <c r="E8" s="170" t="s">
        <v>168</v>
      </c>
      <c r="F8" s="170" t="s">
        <v>10</v>
      </c>
      <c r="G8" s="171">
        <v>100</v>
      </c>
      <c r="H8" s="172" t="s">
        <v>46</v>
      </c>
      <c r="I8" s="173">
        <v>10</v>
      </c>
      <c r="J8" s="174">
        <v>90</v>
      </c>
      <c r="K8" s="161" t="s">
        <v>146</v>
      </c>
      <c r="L8" s="7"/>
      <c r="M8" s="95" t="s">
        <v>173</v>
      </c>
      <c r="N8" s="10" t="s">
        <v>174</v>
      </c>
      <c r="O8" s="139" t="s">
        <v>174</v>
      </c>
      <c r="P8" s="139" t="s">
        <v>174</v>
      </c>
      <c r="Q8" s="139" t="s">
        <v>174</v>
      </c>
      <c r="R8" s="139" t="s">
        <v>174</v>
      </c>
      <c r="S8" s="139" t="s">
        <v>174</v>
      </c>
      <c r="T8" s="139" t="s">
        <v>174</v>
      </c>
      <c r="U8" s="139" t="s">
        <v>174</v>
      </c>
      <c r="V8" s="139" t="s">
        <v>174</v>
      </c>
      <c r="W8" s="139" t="s">
        <v>174</v>
      </c>
      <c r="X8" s="139" t="s">
        <v>174</v>
      </c>
      <c r="Y8" s="139" t="s">
        <v>174</v>
      </c>
      <c r="Z8" s="139" t="s">
        <v>174</v>
      </c>
      <c r="AA8" s="139" t="s">
        <v>174</v>
      </c>
      <c r="AB8" s="28" t="str">
        <f t="shared" si="2"/>
        <v>No bid</v>
      </c>
      <c r="AC8" s="49" t="e">
        <f t="shared" si="3"/>
        <v>#VALUE!</v>
      </c>
      <c r="AD8" s="50">
        <f t="shared" si="1"/>
        <v>10</v>
      </c>
      <c r="AE8" s="50">
        <f t="shared" si="1"/>
        <v>90</v>
      </c>
    </row>
    <row r="9" spans="1:31" s="2" customFormat="1" ht="84.6" customHeight="1" x14ac:dyDescent="0.25">
      <c r="A9" s="32">
        <v>5</v>
      </c>
      <c r="B9" s="70" t="s">
        <v>68</v>
      </c>
      <c r="C9" s="108" t="s">
        <v>71</v>
      </c>
      <c r="D9" s="71" t="s">
        <v>47</v>
      </c>
      <c r="E9" s="131" t="s">
        <v>95</v>
      </c>
      <c r="F9" s="71" t="s">
        <v>45</v>
      </c>
      <c r="G9" s="72">
        <v>100</v>
      </c>
      <c r="H9" s="73" t="s">
        <v>46</v>
      </c>
      <c r="I9" s="70">
        <v>10</v>
      </c>
      <c r="J9" s="76">
        <v>90</v>
      </c>
      <c r="K9" s="122" t="s">
        <v>94</v>
      </c>
      <c r="L9" s="7"/>
      <c r="M9" s="141" t="s">
        <v>173</v>
      </c>
      <c r="N9" s="139" t="s">
        <v>174</v>
      </c>
      <c r="O9" s="139" t="s">
        <v>174</v>
      </c>
      <c r="P9" s="139" t="s">
        <v>174</v>
      </c>
      <c r="Q9" s="139" t="s">
        <v>174</v>
      </c>
      <c r="R9" s="139" t="s">
        <v>174</v>
      </c>
      <c r="S9" s="139" t="s">
        <v>174</v>
      </c>
      <c r="T9" s="139" t="s">
        <v>174</v>
      </c>
      <c r="U9" s="139" t="s">
        <v>174</v>
      </c>
      <c r="V9" s="139" t="s">
        <v>174</v>
      </c>
      <c r="W9" s="139" t="s">
        <v>174</v>
      </c>
      <c r="X9" s="139" t="s">
        <v>174</v>
      </c>
      <c r="Y9" s="139" t="s">
        <v>174</v>
      </c>
      <c r="Z9" s="139" t="s">
        <v>174</v>
      </c>
      <c r="AA9" s="139" t="s">
        <v>174</v>
      </c>
      <c r="AB9" s="28" t="str">
        <f t="shared" ref="AB9:AB40" si="4">IF(ISBLANK(N9),G9,N9)</f>
        <v>No bid</v>
      </c>
      <c r="AC9" s="49" t="e">
        <f t="shared" ref="AC9:AC40" si="5">24*P9+Q9</f>
        <v>#VALUE!</v>
      </c>
      <c r="AD9" s="50">
        <f t="shared" ref="AD9:AD40" si="6">I9</f>
        <v>10</v>
      </c>
      <c r="AE9" s="50">
        <f t="shared" ref="AE9:AE40" si="7">J9</f>
        <v>90</v>
      </c>
    </row>
    <row r="10" spans="1:31" s="2" customFormat="1" ht="78.75" customHeight="1" x14ac:dyDescent="0.25">
      <c r="A10" s="32">
        <v>6</v>
      </c>
      <c r="B10" s="95" t="s">
        <v>67</v>
      </c>
      <c r="C10" s="107" t="s">
        <v>96</v>
      </c>
      <c r="D10" s="94" t="s">
        <v>48</v>
      </c>
      <c r="E10" s="94" t="s">
        <v>50</v>
      </c>
      <c r="F10" s="94" t="s">
        <v>45</v>
      </c>
      <c r="G10" s="96">
        <v>100</v>
      </c>
      <c r="H10" s="98" t="s">
        <v>46</v>
      </c>
      <c r="I10" s="95">
        <v>10</v>
      </c>
      <c r="J10" s="97">
        <v>90</v>
      </c>
      <c r="K10" s="99"/>
      <c r="L10" s="7"/>
      <c r="M10" s="141" t="s">
        <v>173</v>
      </c>
      <c r="N10" s="139" t="s">
        <v>174</v>
      </c>
      <c r="O10" s="139" t="s">
        <v>174</v>
      </c>
      <c r="P10" s="139" t="s">
        <v>174</v>
      </c>
      <c r="Q10" s="139" t="s">
        <v>174</v>
      </c>
      <c r="R10" s="139" t="s">
        <v>174</v>
      </c>
      <c r="S10" s="139" t="s">
        <v>174</v>
      </c>
      <c r="T10" s="139" t="s">
        <v>174</v>
      </c>
      <c r="U10" s="139" t="s">
        <v>174</v>
      </c>
      <c r="V10" s="139" t="s">
        <v>174</v>
      </c>
      <c r="W10" s="139" t="s">
        <v>174</v>
      </c>
      <c r="X10" s="139" t="s">
        <v>174</v>
      </c>
      <c r="Y10" s="139" t="s">
        <v>174</v>
      </c>
      <c r="Z10" s="139" t="s">
        <v>174</v>
      </c>
      <c r="AA10" s="139" t="s">
        <v>174</v>
      </c>
      <c r="AB10" s="28" t="str">
        <f t="shared" si="4"/>
        <v>No bid</v>
      </c>
      <c r="AC10" s="49" t="e">
        <f t="shared" si="5"/>
        <v>#VALUE!</v>
      </c>
      <c r="AD10" s="50">
        <f t="shared" si="6"/>
        <v>10</v>
      </c>
      <c r="AE10" s="50">
        <f t="shared" si="7"/>
        <v>90</v>
      </c>
    </row>
    <row r="11" spans="1:31" s="2" customFormat="1" ht="78.75" customHeight="1" x14ac:dyDescent="0.25">
      <c r="A11" s="32">
        <v>7</v>
      </c>
      <c r="B11" s="70" t="s">
        <v>92</v>
      </c>
      <c r="C11" s="108" t="s">
        <v>72</v>
      </c>
      <c r="D11" s="71" t="s">
        <v>49</v>
      </c>
      <c r="E11" s="71" t="s">
        <v>50</v>
      </c>
      <c r="F11" s="71" t="s">
        <v>45</v>
      </c>
      <c r="G11" s="72">
        <v>100</v>
      </c>
      <c r="H11" s="73" t="s">
        <v>46</v>
      </c>
      <c r="I11" s="70">
        <v>10</v>
      </c>
      <c r="J11" s="76">
        <v>90</v>
      </c>
      <c r="K11" s="77"/>
      <c r="L11" s="7"/>
      <c r="M11" s="141" t="s">
        <v>173</v>
      </c>
      <c r="N11" s="139" t="s">
        <v>174</v>
      </c>
      <c r="O11" s="139" t="s">
        <v>174</v>
      </c>
      <c r="P11" s="139" t="s">
        <v>174</v>
      </c>
      <c r="Q11" s="139" t="s">
        <v>174</v>
      </c>
      <c r="R11" s="139" t="s">
        <v>174</v>
      </c>
      <c r="S11" s="139" t="s">
        <v>174</v>
      </c>
      <c r="T11" s="139" t="s">
        <v>174</v>
      </c>
      <c r="U11" s="139" t="s">
        <v>174</v>
      </c>
      <c r="V11" s="139" t="s">
        <v>174</v>
      </c>
      <c r="W11" s="139" t="s">
        <v>174</v>
      </c>
      <c r="X11" s="139" t="s">
        <v>174</v>
      </c>
      <c r="Y11" s="139" t="s">
        <v>174</v>
      </c>
      <c r="Z11" s="139" t="s">
        <v>174</v>
      </c>
      <c r="AA11" s="139" t="s">
        <v>174</v>
      </c>
      <c r="AB11" s="28" t="str">
        <f t="shared" si="4"/>
        <v>No bid</v>
      </c>
      <c r="AC11" s="49" t="e">
        <f t="shared" si="5"/>
        <v>#VALUE!</v>
      </c>
      <c r="AD11" s="50">
        <f t="shared" si="6"/>
        <v>10</v>
      </c>
      <c r="AE11" s="50">
        <f t="shared" si="7"/>
        <v>90</v>
      </c>
    </row>
    <row r="12" spans="1:31" s="2" customFormat="1" ht="78.75" customHeight="1" x14ac:dyDescent="0.25">
      <c r="A12" s="32">
        <v>8</v>
      </c>
      <c r="B12" s="123" t="s">
        <v>51</v>
      </c>
      <c r="C12" s="109" t="s">
        <v>73</v>
      </c>
      <c r="D12" s="109" t="s">
        <v>52</v>
      </c>
      <c r="E12" s="109" t="s">
        <v>78</v>
      </c>
      <c r="F12" s="109" t="s">
        <v>10</v>
      </c>
      <c r="G12" s="111">
        <v>100</v>
      </c>
      <c r="H12" s="113" t="s">
        <v>11</v>
      </c>
      <c r="I12" s="110">
        <v>10</v>
      </c>
      <c r="J12" s="112">
        <v>90</v>
      </c>
      <c r="K12" s="114"/>
      <c r="L12" s="7"/>
      <c r="M12" s="141" t="s">
        <v>173</v>
      </c>
      <c r="N12" s="139" t="s">
        <v>174</v>
      </c>
      <c r="O12" s="139" t="s">
        <v>174</v>
      </c>
      <c r="P12" s="139" t="s">
        <v>174</v>
      </c>
      <c r="Q12" s="139" t="s">
        <v>174</v>
      </c>
      <c r="R12" s="139" t="s">
        <v>174</v>
      </c>
      <c r="S12" s="139" t="s">
        <v>174</v>
      </c>
      <c r="T12" s="139" t="s">
        <v>174</v>
      </c>
      <c r="U12" s="139" t="s">
        <v>174</v>
      </c>
      <c r="V12" s="139" t="s">
        <v>174</v>
      </c>
      <c r="W12" s="139" t="s">
        <v>174</v>
      </c>
      <c r="X12" s="139" t="s">
        <v>174</v>
      </c>
      <c r="Y12" s="139" t="s">
        <v>174</v>
      </c>
      <c r="Z12" s="139" t="s">
        <v>174</v>
      </c>
      <c r="AA12" s="139" t="s">
        <v>174</v>
      </c>
      <c r="AB12" s="28" t="str">
        <f t="shared" si="4"/>
        <v>No bid</v>
      </c>
      <c r="AC12" s="49" t="e">
        <f t="shared" si="5"/>
        <v>#VALUE!</v>
      </c>
      <c r="AD12" s="50">
        <f t="shared" si="6"/>
        <v>10</v>
      </c>
      <c r="AE12" s="50">
        <f t="shared" si="7"/>
        <v>90</v>
      </c>
    </row>
    <row r="13" spans="1:31" s="2" customFormat="1" ht="78.75" customHeight="1" x14ac:dyDescent="0.25">
      <c r="A13" s="32">
        <v>9</v>
      </c>
      <c r="B13" s="116" t="s">
        <v>53</v>
      </c>
      <c r="C13" s="117" t="s">
        <v>74</v>
      </c>
      <c r="D13" s="117" t="s">
        <v>54</v>
      </c>
      <c r="E13" s="117" t="s">
        <v>79</v>
      </c>
      <c r="F13" s="117" t="s">
        <v>10</v>
      </c>
      <c r="G13" s="118">
        <v>100</v>
      </c>
      <c r="H13" s="119" t="s">
        <v>46</v>
      </c>
      <c r="I13" s="116">
        <v>10</v>
      </c>
      <c r="J13" s="121">
        <v>90</v>
      </c>
      <c r="K13" s="122"/>
      <c r="L13" s="7"/>
      <c r="M13" s="141" t="s">
        <v>173</v>
      </c>
      <c r="N13" s="139" t="s">
        <v>174</v>
      </c>
      <c r="O13" s="139" t="s">
        <v>174</v>
      </c>
      <c r="P13" s="139" t="s">
        <v>174</v>
      </c>
      <c r="Q13" s="139" t="s">
        <v>174</v>
      </c>
      <c r="R13" s="139" t="s">
        <v>174</v>
      </c>
      <c r="S13" s="139" t="s">
        <v>174</v>
      </c>
      <c r="T13" s="139" t="s">
        <v>174</v>
      </c>
      <c r="U13" s="139" t="s">
        <v>174</v>
      </c>
      <c r="V13" s="139" t="s">
        <v>174</v>
      </c>
      <c r="W13" s="139" t="s">
        <v>174</v>
      </c>
      <c r="X13" s="139" t="s">
        <v>174</v>
      </c>
      <c r="Y13" s="139" t="s">
        <v>174</v>
      </c>
      <c r="Z13" s="139" t="s">
        <v>174</v>
      </c>
      <c r="AA13" s="139" t="s">
        <v>174</v>
      </c>
      <c r="AB13" s="28" t="str">
        <f t="shared" si="4"/>
        <v>No bid</v>
      </c>
      <c r="AC13" s="49" t="e">
        <f t="shared" si="5"/>
        <v>#VALUE!</v>
      </c>
      <c r="AD13" s="50">
        <f t="shared" si="6"/>
        <v>10</v>
      </c>
      <c r="AE13" s="50">
        <f t="shared" si="7"/>
        <v>90</v>
      </c>
    </row>
    <row r="14" spans="1:31" s="2" customFormat="1" ht="78.75" customHeight="1" x14ac:dyDescent="0.25">
      <c r="A14" s="32">
        <v>10</v>
      </c>
      <c r="B14" s="110" t="s">
        <v>55</v>
      </c>
      <c r="C14" s="109" t="s">
        <v>75</v>
      </c>
      <c r="D14" s="109" t="s">
        <v>56</v>
      </c>
      <c r="E14" s="109" t="s">
        <v>80</v>
      </c>
      <c r="F14" s="109" t="s">
        <v>10</v>
      </c>
      <c r="G14" s="111">
        <v>100</v>
      </c>
      <c r="H14" s="113" t="s">
        <v>46</v>
      </c>
      <c r="I14" s="110">
        <v>10</v>
      </c>
      <c r="J14" s="112">
        <v>90</v>
      </c>
      <c r="K14" s="114"/>
      <c r="L14" s="7"/>
      <c r="M14" s="141" t="s">
        <v>173</v>
      </c>
      <c r="N14" s="139" t="s">
        <v>174</v>
      </c>
      <c r="O14" s="139" t="s">
        <v>174</v>
      </c>
      <c r="P14" s="139" t="s">
        <v>174</v>
      </c>
      <c r="Q14" s="139" t="s">
        <v>174</v>
      </c>
      <c r="R14" s="139" t="s">
        <v>174</v>
      </c>
      <c r="S14" s="139" t="s">
        <v>174</v>
      </c>
      <c r="T14" s="139" t="s">
        <v>174</v>
      </c>
      <c r="U14" s="139" t="s">
        <v>174</v>
      </c>
      <c r="V14" s="139" t="s">
        <v>174</v>
      </c>
      <c r="W14" s="139" t="s">
        <v>174</v>
      </c>
      <c r="X14" s="139" t="s">
        <v>174</v>
      </c>
      <c r="Y14" s="139" t="s">
        <v>174</v>
      </c>
      <c r="Z14" s="139" t="s">
        <v>174</v>
      </c>
      <c r="AA14" s="139" t="s">
        <v>174</v>
      </c>
      <c r="AB14" s="28" t="str">
        <f t="shared" si="4"/>
        <v>No bid</v>
      </c>
      <c r="AC14" s="49" t="e">
        <f t="shared" si="5"/>
        <v>#VALUE!</v>
      </c>
      <c r="AD14" s="50">
        <f t="shared" si="6"/>
        <v>10</v>
      </c>
      <c r="AE14" s="50">
        <f t="shared" si="7"/>
        <v>90</v>
      </c>
    </row>
    <row r="15" spans="1:31" s="2" customFormat="1" ht="78.75" customHeight="1" x14ac:dyDescent="0.25">
      <c r="A15" s="32">
        <v>11</v>
      </c>
      <c r="B15" s="116" t="s">
        <v>57</v>
      </c>
      <c r="C15" s="117" t="s">
        <v>76</v>
      </c>
      <c r="D15" s="117" t="s">
        <v>58</v>
      </c>
      <c r="E15" s="117" t="s">
        <v>81</v>
      </c>
      <c r="F15" s="117" t="s">
        <v>10</v>
      </c>
      <c r="G15" s="118">
        <v>100</v>
      </c>
      <c r="H15" s="119" t="s">
        <v>11</v>
      </c>
      <c r="I15" s="116">
        <v>10</v>
      </c>
      <c r="J15" s="121">
        <v>90</v>
      </c>
      <c r="K15" s="122"/>
      <c r="L15" s="7"/>
      <c r="M15" s="141" t="s">
        <v>173</v>
      </c>
      <c r="N15" s="139" t="s">
        <v>174</v>
      </c>
      <c r="O15" s="139" t="s">
        <v>174</v>
      </c>
      <c r="P15" s="139" t="s">
        <v>174</v>
      </c>
      <c r="Q15" s="139" t="s">
        <v>174</v>
      </c>
      <c r="R15" s="139" t="s">
        <v>174</v>
      </c>
      <c r="S15" s="139" t="s">
        <v>174</v>
      </c>
      <c r="T15" s="139" t="s">
        <v>174</v>
      </c>
      <c r="U15" s="139" t="s">
        <v>174</v>
      </c>
      <c r="V15" s="139" t="s">
        <v>174</v>
      </c>
      <c r="W15" s="139" t="s">
        <v>174</v>
      </c>
      <c r="X15" s="139" t="s">
        <v>174</v>
      </c>
      <c r="Y15" s="139" t="s">
        <v>174</v>
      </c>
      <c r="Z15" s="139" t="s">
        <v>174</v>
      </c>
      <c r="AA15" s="139" t="s">
        <v>174</v>
      </c>
      <c r="AB15" s="28" t="str">
        <f t="shared" si="4"/>
        <v>No bid</v>
      </c>
      <c r="AC15" s="49" t="e">
        <f t="shared" si="5"/>
        <v>#VALUE!</v>
      </c>
      <c r="AD15" s="50">
        <f t="shared" si="6"/>
        <v>10</v>
      </c>
      <c r="AE15" s="50">
        <f t="shared" si="7"/>
        <v>90</v>
      </c>
    </row>
    <row r="16" spans="1:31" s="2" customFormat="1" ht="160.5" customHeight="1" x14ac:dyDescent="0.25">
      <c r="A16" s="32">
        <v>12</v>
      </c>
      <c r="B16" s="110" t="s">
        <v>59</v>
      </c>
      <c r="C16" s="109" t="s">
        <v>77</v>
      </c>
      <c r="D16" s="109" t="s">
        <v>60</v>
      </c>
      <c r="E16" s="109" t="s">
        <v>82</v>
      </c>
      <c r="F16" s="109" t="s">
        <v>10</v>
      </c>
      <c r="G16" s="111">
        <v>100</v>
      </c>
      <c r="H16" s="113" t="s">
        <v>46</v>
      </c>
      <c r="I16" s="115">
        <v>10</v>
      </c>
      <c r="J16" s="112">
        <v>90</v>
      </c>
      <c r="K16" s="114" t="s">
        <v>69</v>
      </c>
      <c r="L16" s="7"/>
      <c r="M16" s="141" t="s">
        <v>173</v>
      </c>
      <c r="N16" s="139" t="s">
        <v>174</v>
      </c>
      <c r="O16" s="139" t="s">
        <v>174</v>
      </c>
      <c r="P16" s="139" t="s">
        <v>174</v>
      </c>
      <c r="Q16" s="139" t="s">
        <v>174</v>
      </c>
      <c r="R16" s="139" t="s">
        <v>174</v>
      </c>
      <c r="S16" s="139" t="s">
        <v>174</v>
      </c>
      <c r="T16" s="139" t="s">
        <v>174</v>
      </c>
      <c r="U16" s="139" t="s">
        <v>174</v>
      </c>
      <c r="V16" s="139" t="s">
        <v>174</v>
      </c>
      <c r="W16" s="139" t="s">
        <v>174</v>
      </c>
      <c r="X16" s="139" t="s">
        <v>174</v>
      </c>
      <c r="Y16" s="139" t="s">
        <v>174</v>
      </c>
      <c r="Z16" s="139" t="s">
        <v>174</v>
      </c>
      <c r="AA16" s="139" t="s">
        <v>174</v>
      </c>
      <c r="AB16" s="28" t="str">
        <f t="shared" si="4"/>
        <v>No bid</v>
      </c>
      <c r="AC16" s="49" t="e">
        <f t="shared" si="5"/>
        <v>#VALUE!</v>
      </c>
      <c r="AD16" s="50">
        <f t="shared" si="6"/>
        <v>10</v>
      </c>
      <c r="AE16" s="50">
        <f t="shared" si="7"/>
        <v>90</v>
      </c>
    </row>
    <row r="17" spans="1:31" s="2" customFormat="1" ht="159.75" customHeight="1" x14ac:dyDescent="0.25">
      <c r="A17" s="32">
        <v>13</v>
      </c>
      <c r="B17" s="116" t="s">
        <v>59</v>
      </c>
      <c r="C17" s="117" t="s">
        <v>77</v>
      </c>
      <c r="D17" s="117" t="s">
        <v>60</v>
      </c>
      <c r="E17" s="117" t="s">
        <v>82</v>
      </c>
      <c r="F17" s="117" t="s">
        <v>10</v>
      </c>
      <c r="G17" s="118">
        <v>100</v>
      </c>
      <c r="H17" s="119" t="s">
        <v>44</v>
      </c>
      <c r="I17" s="120">
        <v>10</v>
      </c>
      <c r="J17" s="121">
        <v>90</v>
      </c>
      <c r="K17" s="122" t="s">
        <v>69</v>
      </c>
      <c r="L17" s="7"/>
      <c r="M17" s="141" t="s">
        <v>173</v>
      </c>
      <c r="N17" s="139" t="s">
        <v>174</v>
      </c>
      <c r="O17" s="139" t="s">
        <v>174</v>
      </c>
      <c r="P17" s="139" t="s">
        <v>174</v>
      </c>
      <c r="Q17" s="139" t="s">
        <v>174</v>
      </c>
      <c r="R17" s="139" t="s">
        <v>174</v>
      </c>
      <c r="S17" s="139" t="s">
        <v>174</v>
      </c>
      <c r="T17" s="139" t="s">
        <v>174</v>
      </c>
      <c r="U17" s="139" t="s">
        <v>174</v>
      </c>
      <c r="V17" s="139" t="s">
        <v>174</v>
      </c>
      <c r="W17" s="139" t="s">
        <v>174</v>
      </c>
      <c r="X17" s="139" t="s">
        <v>174</v>
      </c>
      <c r="Y17" s="139" t="s">
        <v>174</v>
      </c>
      <c r="Z17" s="139" t="s">
        <v>174</v>
      </c>
      <c r="AA17" s="139" t="s">
        <v>174</v>
      </c>
      <c r="AB17" s="28" t="str">
        <f t="shared" si="4"/>
        <v>No bid</v>
      </c>
      <c r="AC17" s="49" t="e">
        <f t="shared" si="5"/>
        <v>#VALUE!</v>
      </c>
      <c r="AD17" s="50">
        <f t="shared" si="6"/>
        <v>10</v>
      </c>
      <c r="AE17" s="50">
        <f t="shared" si="7"/>
        <v>90</v>
      </c>
    </row>
    <row r="18" spans="1:31" s="2" customFormat="1" ht="211.5" customHeight="1" x14ac:dyDescent="0.25">
      <c r="A18" s="32">
        <v>14</v>
      </c>
      <c r="B18" s="137" t="s">
        <v>62</v>
      </c>
      <c r="C18" s="109" t="s">
        <v>86</v>
      </c>
      <c r="D18" s="124" t="s">
        <v>87</v>
      </c>
      <c r="E18" s="124" t="s">
        <v>88</v>
      </c>
      <c r="F18" s="124" t="s">
        <v>45</v>
      </c>
      <c r="G18" s="125">
        <v>120</v>
      </c>
      <c r="H18" s="126" t="s">
        <v>63</v>
      </c>
      <c r="I18" s="127">
        <v>10</v>
      </c>
      <c r="J18" s="128">
        <v>90</v>
      </c>
      <c r="K18" s="129" t="s">
        <v>169</v>
      </c>
      <c r="L18" s="7"/>
      <c r="M18" s="141" t="s">
        <v>173</v>
      </c>
      <c r="N18" s="139" t="s">
        <v>174</v>
      </c>
      <c r="O18" s="139" t="s">
        <v>174</v>
      </c>
      <c r="P18" s="139" t="s">
        <v>174</v>
      </c>
      <c r="Q18" s="139" t="s">
        <v>174</v>
      </c>
      <c r="R18" s="139" t="s">
        <v>174</v>
      </c>
      <c r="S18" s="139" t="s">
        <v>174</v>
      </c>
      <c r="T18" s="139" t="s">
        <v>174</v>
      </c>
      <c r="U18" s="139" t="s">
        <v>174</v>
      </c>
      <c r="V18" s="139" t="s">
        <v>174</v>
      </c>
      <c r="W18" s="139" t="s">
        <v>174</v>
      </c>
      <c r="X18" s="139" t="s">
        <v>174</v>
      </c>
      <c r="Y18" s="139" t="s">
        <v>174</v>
      </c>
      <c r="Z18" s="139" t="s">
        <v>174</v>
      </c>
      <c r="AA18" s="139" t="s">
        <v>174</v>
      </c>
      <c r="AB18" s="28" t="str">
        <f t="shared" si="4"/>
        <v>No bid</v>
      </c>
      <c r="AC18" s="49" t="e">
        <f t="shared" si="5"/>
        <v>#VALUE!</v>
      </c>
      <c r="AD18" s="50">
        <f t="shared" si="6"/>
        <v>10</v>
      </c>
      <c r="AE18" s="50">
        <f t="shared" si="7"/>
        <v>90</v>
      </c>
    </row>
    <row r="19" spans="1:31" s="2" customFormat="1" ht="210.75" customHeight="1" x14ac:dyDescent="0.25">
      <c r="A19" s="32">
        <v>15</v>
      </c>
      <c r="B19" s="130" t="s">
        <v>62</v>
      </c>
      <c r="C19" s="131" t="s">
        <v>85</v>
      </c>
      <c r="D19" s="131" t="s">
        <v>87</v>
      </c>
      <c r="E19" s="131" t="s">
        <v>88</v>
      </c>
      <c r="F19" s="131" t="s">
        <v>45</v>
      </c>
      <c r="G19" s="132">
        <v>120</v>
      </c>
      <c r="H19" s="133" t="s">
        <v>64</v>
      </c>
      <c r="I19" s="134">
        <v>10</v>
      </c>
      <c r="J19" s="135">
        <v>90</v>
      </c>
      <c r="K19" s="129" t="s">
        <v>169</v>
      </c>
      <c r="L19" s="7"/>
      <c r="M19" s="141" t="s">
        <v>173</v>
      </c>
      <c r="N19" s="139" t="s">
        <v>174</v>
      </c>
      <c r="O19" s="139" t="s">
        <v>174</v>
      </c>
      <c r="P19" s="139" t="s">
        <v>174</v>
      </c>
      <c r="Q19" s="139" t="s">
        <v>174</v>
      </c>
      <c r="R19" s="139" t="s">
        <v>174</v>
      </c>
      <c r="S19" s="139" t="s">
        <v>174</v>
      </c>
      <c r="T19" s="139" t="s">
        <v>174</v>
      </c>
      <c r="U19" s="139" t="s">
        <v>174</v>
      </c>
      <c r="V19" s="139" t="s">
        <v>174</v>
      </c>
      <c r="W19" s="139" t="s">
        <v>174</v>
      </c>
      <c r="X19" s="139" t="s">
        <v>174</v>
      </c>
      <c r="Y19" s="139" t="s">
        <v>174</v>
      </c>
      <c r="Z19" s="139" t="s">
        <v>174</v>
      </c>
      <c r="AA19" s="139" t="s">
        <v>174</v>
      </c>
      <c r="AB19" s="28" t="str">
        <f t="shared" si="4"/>
        <v>No bid</v>
      </c>
      <c r="AC19" s="49" t="e">
        <f t="shared" si="5"/>
        <v>#VALUE!</v>
      </c>
      <c r="AD19" s="50">
        <f t="shared" si="6"/>
        <v>10</v>
      </c>
      <c r="AE19" s="50">
        <f t="shared" si="7"/>
        <v>90</v>
      </c>
    </row>
    <row r="20" spans="1:31" s="2" customFormat="1" ht="210.75" customHeight="1" x14ac:dyDescent="0.25">
      <c r="A20" s="32">
        <v>16</v>
      </c>
      <c r="B20" s="110" t="s">
        <v>62</v>
      </c>
      <c r="C20" s="109" t="s">
        <v>86</v>
      </c>
      <c r="D20" s="124" t="s">
        <v>87</v>
      </c>
      <c r="E20" s="109" t="s">
        <v>88</v>
      </c>
      <c r="F20" s="109" t="s">
        <v>45</v>
      </c>
      <c r="G20" s="111">
        <v>120</v>
      </c>
      <c r="H20" s="113" t="s">
        <v>61</v>
      </c>
      <c r="I20" s="115">
        <v>10</v>
      </c>
      <c r="J20" s="112">
        <v>90</v>
      </c>
      <c r="K20" s="129" t="s">
        <v>169</v>
      </c>
      <c r="L20" s="7"/>
      <c r="M20" s="141" t="s">
        <v>173</v>
      </c>
      <c r="N20" s="139" t="s">
        <v>174</v>
      </c>
      <c r="O20" s="139" t="s">
        <v>174</v>
      </c>
      <c r="P20" s="139" t="s">
        <v>174</v>
      </c>
      <c r="Q20" s="139" t="s">
        <v>174</v>
      </c>
      <c r="R20" s="139" t="s">
        <v>174</v>
      </c>
      <c r="S20" s="139" t="s">
        <v>174</v>
      </c>
      <c r="T20" s="139" t="s">
        <v>174</v>
      </c>
      <c r="U20" s="139" t="s">
        <v>174</v>
      </c>
      <c r="V20" s="139" t="s">
        <v>174</v>
      </c>
      <c r="W20" s="139" t="s">
        <v>174</v>
      </c>
      <c r="X20" s="139" t="s">
        <v>174</v>
      </c>
      <c r="Y20" s="139" t="s">
        <v>174</v>
      </c>
      <c r="Z20" s="139" t="s">
        <v>174</v>
      </c>
      <c r="AA20" s="139" t="s">
        <v>174</v>
      </c>
      <c r="AB20" s="28" t="str">
        <f t="shared" si="4"/>
        <v>No bid</v>
      </c>
      <c r="AC20" s="49" t="e">
        <f t="shared" si="5"/>
        <v>#VALUE!</v>
      </c>
      <c r="AD20" s="50">
        <f t="shared" si="6"/>
        <v>10</v>
      </c>
      <c r="AE20" s="50">
        <f t="shared" si="7"/>
        <v>90</v>
      </c>
    </row>
    <row r="21" spans="1:31" s="2" customFormat="1" ht="163.15" customHeight="1" x14ac:dyDescent="0.25">
      <c r="A21" s="32">
        <v>17</v>
      </c>
      <c r="B21" s="116" t="s">
        <v>66</v>
      </c>
      <c r="C21" s="117" t="s">
        <v>83</v>
      </c>
      <c r="D21" s="117" t="s">
        <v>89</v>
      </c>
      <c r="E21" s="117" t="s">
        <v>65</v>
      </c>
      <c r="F21" s="117" t="s">
        <v>45</v>
      </c>
      <c r="G21" s="118">
        <v>100</v>
      </c>
      <c r="H21" s="119" t="s">
        <v>46</v>
      </c>
      <c r="I21" s="120">
        <v>10</v>
      </c>
      <c r="J21" s="121">
        <v>90</v>
      </c>
      <c r="K21" s="122"/>
      <c r="L21" s="7"/>
      <c r="M21" s="141" t="s">
        <v>173</v>
      </c>
      <c r="N21" s="139" t="s">
        <v>174</v>
      </c>
      <c r="O21" s="139" t="s">
        <v>174</v>
      </c>
      <c r="P21" s="139" t="s">
        <v>174</v>
      </c>
      <c r="Q21" s="139" t="s">
        <v>174</v>
      </c>
      <c r="R21" s="139" t="s">
        <v>174</v>
      </c>
      <c r="S21" s="139" t="s">
        <v>174</v>
      </c>
      <c r="T21" s="139" t="s">
        <v>174</v>
      </c>
      <c r="U21" s="139" t="s">
        <v>174</v>
      </c>
      <c r="V21" s="139" t="s">
        <v>174</v>
      </c>
      <c r="W21" s="139" t="s">
        <v>174</v>
      </c>
      <c r="X21" s="139" t="s">
        <v>174</v>
      </c>
      <c r="Y21" s="139" t="s">
        <v>174</v>
      </c>
      <c r="Z21" s="139" t="s">
        <v>174</v>
      </c>
      <c r="AA21" s="139" t="s">
        <v>174</v>
      </c>
      <c r="AB21" s="28" t="str">
        <f t="shared" si="4"/>
        <v>No bid</v>
      </c>
      <c r="AC21" s="49" t="e">
        <f t="shared" si="5"/>
        <v>#VALUE!</v>
      </c>
      <c r="AD21" s="50">
        <f t="shared" si="6"/>
        <v>10</v>
      </c>
      <c r="AE21" s="50">
        <f t="shared" si="7"/>
        <v>90</v>
      </c>
    </row>
    <row r="22" spans="1:31" s="2" customFormat="1" ht="162.6" customHeight="1" x14ac:dyDescent="0.25">
      <c r="A22" s="32">
        <v>18</v>
      </c>
      <c r="B22" s="110" t="s">
        <v>93</v>
      </c>
      <c r="C22" s="109" t="s">
        <v>84</v>
      </c>
      <c r="D22" s="109" t="s">
        <v>90</v>
      </c>
      <c r="E22" s="109" t="s">
        <v>91</v>
      </c>
      <c r="F22" s="109" t="s">
        <v>45</v>
      </c>
      <c r="G22" s="111">
        <v>100</v>
      </c>
      <c r="H22" s="113" t="s">
        <v>46</v>
      </c>
      <c r="I22" s="115">
        <v>10</v>
      </c>
      <c r="J22" s="112">
        <v>90</v>
      </c>
      <c r="K22" s="114"/>
      <c r="L22" s="7"/>
      <c r="M22" s="141" t="s">
        <v>173</v>
      </c>
      <c r="N22" s="139" t="s">
        <v>174</v>
      </c>
      <c r="O22" s="139" t="s">
        <v>174</v>
      </c>
      <c r="P22" s="139" t="s">
        <v>174</v>
      </c>
      <c r="Q22" s="139" t="s">
        <v>174</v>
      </c>
      <c r="R22" s="139" t="s">
        <v>174</v>
      </c>
      <c r="S22" s="139" t="s">
        <v>174</v>
      </c>
      <c r="T22" s="139" t="s">
        <v>174</v>
      </c>
      <c r="U22" s="139" t="s">
        <v>174</v>
      </c>
      <c r="V22" s="139" t="s">
        <v>174</v>
      </c>
      <c r="W22" s="139" t="s">
        <v>174</v>
      </c>
      <c r="X22" s="139" t="s">
        <v>174</v>
      </c>
      <c r="Y22" s="139" t="s">
        <v>174</v>
      </c>
      <c r="Z22" s="139" t="s">
        <v>174</v>
      </c>
      <c r="AA22" s="139" t="s">
        <v>174</v>
      </c>
      <c r="AB22" s="28" t="str">
        <f t="shared" si="4"/>
        <v>No bid</v>
      </c>
      <c r="AC22" s="49" t="e">
        <f t="shared" si="5"/>
        <v>#VALUE!</v>
      </c>
      <c r="AD22" s="50">
        <f t="shared" si="6"/>
        <v>10</v>
      </c>
      <c r="AE22" s="50">
        <f t="shared" si="7"/>
        <v>90</v>
      </c>
    </row>
    <row r="23" spans="1:31" s="2" customFormat="1" ht="150.6" customHeight="1" x14ac:dyDescent="0.25">
      <c r="A23" s="32">
        <v>19</v>
      </c>
      <c r="B23" s="149" t="s">
        <v>97</v>
      </c>
      <c r="C23" s="150" t="s">
        <v>98</v>
      </c>
      <c r="D23" s="150" t="s">
        <v>99</v>
      </c>
      <c r="E23" s="150" t="s">
        <v>100</v>
      </c>
      <c r="F23" s="150" t="s">
        <v>10</v>
      </c>
      <c r="G23" s="151">
        <v>100</v>
      </c>
      <c r="H23" s="152" t="s">
        <v>11</v>
      </c>
      <c r="I23" s="149">
        <v>10</v>
      </c>
      <c r="J23" s="155">
        <v>90</v>
      </c>
      <c r="K23" s="156"/>
      <c r="L23" s="7"/>
      <c r="M23" s="78" t="s">
        <v>12</v>
      </c>
      <c r="N23" s="79">
        <v>100</v>
      </c>
      <c r="O23" s="80" t="s">
        <v>14</v>
      </c>
      <c r="P23" s="91">
        <v>603</v>
      </c>
      <c r="Q23" s="89">
        <v>500</v>
      </c>
      <c r="R23" s="92">
        <v>675</v>
      </c>
      <c r="S23" s="93">
        <v>500</v>
      </c>
      <c r="T23" s="74">
        <v>45</v>
      </c>
      <c r="U23" s="92">
        <v>850.5</v>
      </c>
      <c r="V23" s="93">
        <v>500</v>
      </c>
      <c r="W23" s="74">
        <v>45</v>
      </c>
      <c r="X23" s="92">
        <v>1675.9</v>
      </c>
      <c r="Y23" s="93">
        <v>500</v>
      </c>
      <c r="Z23" s="75">
        <v>45</v>
      </c>
      <c r="AA23" s="81" t="s">
        <v>172</v>
      </c>
      <c r="AB23" s="28">
        <f t="shared" si="4"/>
        <v>100</v>
      </c>
      <c r="AC23" s="49">
        <f t="shared" si="5"/>
        <v>14972</v>
      </c>
      <c r="AD23" s="50">
        <f t="shared" si="6"/>
        <v>10</v>
      </c>
      <c r="AE23" s="50">
        <f t="shared" si="7"/>
        <v>90</v>
      </c>
    </row>
    <row r="24" spans="1:31" s="2" customFormat="1" ht="129" customHeight="1" x14ac:dyDescent="0.25">
      <c r="A24" s="32">
        <v>20</v>
      </c>
      <c r="B24" s="173" t="s">
        <v>101</v>
      </c>
      <c r="C24" s="170" t="s">
        <v>102</v>
      </c>
      <c r="D24" s="170" t="s">
        <v>103</v>
      </c>
      <c r="E24" s="170" t="s">
        <v>100</v>
      </c>
      <c r="F24" s="170" t="s">
        <v>10</v>
      </c>
      <c r="G24" s="171">
        <v>100</v>
      </c>
      <c r="H24" s="172" t="s">
        <v>11</v>
      </c>
      <c r="I24" s="173">
        <v>10</v>
      </c>
      <c r="J24" s="174">
        <v>90</v>
      </c>
      <c r="K24" s="161"/>
      <c r="L24" s="7"/>
      <c r="M24" s="141" t="s">
        <v>173</v>
      </c>
      <c r="N24" s="139" t="s">
        <v>174</v>
      </c>
      <c r="O24" s="139" t="s">
        <v>174</v>
      </c>
      <c r="P24" s="139" t="s">
        <v>174</v>
      </c>
      <c r="Q24" s="139" t="s">
        <v>174</v>
      </c>
      <c r="R24" s="139" t="s">
        <v>174</v>
      </c>
      <c r="S24" s="139" t="s">
        <v>174</v>
      </c>
      <c r="T24" s="139" t="s">
        <v>174</v>
      </c>
      <c r="U24" s="139" t="s">
        <v>174</v>
      </c>
      <c r="V24" s="139" t="s">
        <v>174</v>
      </c>
      <c r="W24" s="139" t="s">
        <v>174</v>
      </c>
      <c r="X24" s="139" t="s">
        <v>174</v>
      </c>
      <c r="Y24" s="139" t="s">
        <v>174</v>
      </c>
      <c r="Z24" s="139" t="s">
        <v>174</v>
      </c>
      <c r="AA24" s="139" t="s">
        <v>174</v>
      </c>
      <c r="AB24" s="28" t="str">
        <f t="shared" si="4"/>
        <v>No bid</v>
      </c>
      <c r="AC24" s="49" t="e">
        <f t="shared" si="5"/>
        <v>#VALUE!</v>
      </c>
      <c r="AD24" s="50">
        <f t="shared" si="6"/>
        <v>10</v>
      </c>
      <c r="AE24" s="50">
        <f t="shared" si="7"/>
        <v>90</v>
      </c>
    </row>
    <row r="25" spans="1:31" s="2" customFormat="1" ht="216" customHeight="1" x14ac:dyDescent="0.25">
      <c r="A25" s="32">
        <v>21</v>
      </c>
      <c r="B25" s="149" t="s">
        <v>161</v>
      </c>
      <c r="C25" s="150" t="s">
        <v>162</v>
      </c>
      <c r="D25" s="150" t="s">
        <v>163</v>
      </c>
      <c r="E25" s="150" t="s">
        <v>164</v>
      </c>
      <c r="F25" s="150" t="s">
        <v>10</v>
      </c>
      <c r="G25" s="151">
        <v>100</v>
      </c>
      <c r="H25" s="152" t="s">
        <v>46</v>
      </c>
      <c r="I25" s="149">
        <v>20</v>
      </c>
      <c r="J25" s="155">
        <v>80</v>
      </c>
      <c r="K25" s="156" t="s">
        <v>146</v>
      </c>
      <c r="L25" s="7"/>
      <c r="M25" s="141" t="s">
        <v>12</v>
      </c>
      <c r="N25" s="139">
        <v>100</v>
      </c>
      <c r="O25" s="146" t="s">
        <v>14</v>
      </c>
      <c r="P25" s="164">
        <v>850.5</v>
      </c>
      <c r="Q25" s="162">
        <v>500</v>
      </c>
      <c r="R25" s="164">
        <v>1047.5999999999999</v>
      </c>
      <c r="S25" s="162">
        <v>500</v>
      </c>
      <c r="T25" s="140">
        <v>45</v>
      </c>
      <c r="U25" s="164">
        <v>1047.5999999999999</v>
      </c>
      <c r="V25" s="162">
        <v>500</v>
      </c>
      <c r="W25" s="140">
        <v>45</v>
      </c>
      <c r="X25" s="165">
        <v>1197</v>
      </c>
      <c r="Y25" s="163">
        <v>500</v>
      </c>
      <c r="Z25" s="153">
        <v>45</v>
      </c>
      <c r="AA25" s="143" t="s">
        <v>172</v>
      </c>
      <c r="AB25" s="163">
        <v>500</v>
      </c>
      <c r="AC25" s="153">
        <v>45</v>
      </c>
      <c r="AD25" s="143" t="s">
        <v>172</v>
      </c>
      <c r="AE25" s="50">
        <f t="shared" si="7"/>
        <v>80</v>
      </c>
    </row>
    <row r="26" spans="1:31" s="2" customFormat="1" ht="79.150000000000006" customHeight="1" x14ac:dyDescent="0.25">
      <c r="A26" s="32">
        <v>22</v>
      </c>
      <c r="B26" s="173" t="s">
        <v>104</v>
      </c>
      <c r="C26" s="170" t="s">
        <v>105</v>
      </c>
      <c r="D26" s="170" t="s">
        <v>106</v>
      </c>
      <c r="E26" s="170" t="s">
        <v>100</v>
      </c>
      <c r="F26" s="170" t="s">
        <v>10</v>
      </c>
      <c r="G26" s="171">
        <v>100</v>
      </c>
      <c r="H26" s="172" t="s">
        <v>11</v>
      </c>
      <c r="I26" s="173">
        <v>10</v>
      </c>
      <c r="J26" s="174">
        <v>90</v>
      </c>
      <c r="K26" s="161"/>
      <c r="L26" s="83"/>
      <c r="M26" s="157" t="s">
        <v>12</v>
      </c>
      <c r="N26" s="158">
        <v>90</v>
      </c>
      <c r="O26" s="159" t="s">
        <v>14</v>
      </c>
      <c r="P26" s="165">
        <v>603</v>
      </c>
      <c r="Q26" s="163">
        <v>500</v>
      </c>
      <c r="R26" s="168">
        <v>675</v>
      </c>
      <c r="S26" s="169">
        <v>500</v>
      </c>
      <c r="T26" s="153">
        <v>45</v>
      </c>
      <c r="U26" s="168">
        <v>850.5</v>
      </c>
      <c r="V26" s="169">
        <v>500</v>
      </c>
      <c r="W26" s="153">
        <v>45</v>
      </c>
      <c r="X26" s="168">
        <v>1675.9</v>
      </c>
      <c r="Y26" s="169">
        <v>500</v>
      </c>
      <c r="Z26" s="154">
        <v>45</v>
      </c>
      <c r="AA26" s="160" t="s">
        <v>172</v>
      </c>
      <c r="AB26" s="28">
        <f t="shared" si="4"/>
        <v>90</v>
      </c>
      <c r="AC26" s="49">
        <f t="shared" si="5"/>
        <v>14972</v>
      </c>
      <c r="AD26" s="50">
        <f t="shared" si="6"/>
        <v>10</v>
      </c>
      <c r="AE26" s="50">
        <f t="shared" si="7"/>
        <v>90</v>
      </c>
    </row>
    <row r="27" spans="1:31" s="2" customFormat="1" ht="79.150000000000006" customHeight="1" x14ac:dyDescent="0.25">
      <c r="A27" s="32">
        <v>23</v>
      </c>
      <c r="B27" s="149" t="s">
        <v>107</v>
      </c>
      <c r="C27" s="150" t="s">
        <v>108</v>
      </c>
      <c r="D27" s="150" t="s">
        <v>109</v>
      </c>
      <c r="E27" s="150" t="s">
        <v>100</v>
      </c>
      <c r="F27" s="150" t="s">
        <v>10</v>
      </c>
      <c r="G27" s="151">
        <v>100</v>
      </c>
      <c r="H27" s="152" t="s">
        <v>11</v>
      </c>
      <c r="I27" s="149">
        <v>10</v>
      </c>
      <c r="J27" s="155">
        <v>90</v>
      </c>
      <c r="K27" s="156"/>
      <c r="L27" s="83"/>
      <c r="M27" s="141" t="s">
        <v>173</v>
      </c>
      <c r="N27" s="139" t="s">
        <v>174</v>
      </c>
      <c r="O27" s="139" t="s">
        <v>174</v>
      </c>
      <c r="P27" s="139" t="s">
        <v>174</v>
      </c>
      <c r="Q27" s="139" t="s">
        <v>174</v>
      </c>
      <c r="R27" s="139" t="s">
        <v>174</v>
      </c>
      <c r="S27" s="139" t="s">
        <v>174</v>
      </c>
      <c r="T27" s="139" t="s">
        <v>174</v>
      </c>
      <c r="U27" s="139" t="s">
        <v>174</v>
      </c>
      <c r="V27" s="139" t="s">
        <v>174</v>
      </c>
      <c r="W27" s="139" t="s">
        <v>174</v>
      </c>
      <c r="X27" s="139" t="s">
        <v>174</v>
      </c>
      <c r="Y27" s="139" t="s">
        <v>174</v>
      </c>
      <c r="Z27" s="139" t="s">
        <v>174</v>
      </c>
      <c r="AA27" s="139" t="s">
        <v>174</v>
      </c>
      <c r="AB27" s="28" t="str">
        <f t="shared" si="4"/>
        <v>No bid</v>
      </c>
      <c r="AC27" s="49" t="e">
        <f t="shared" si="5"/>
        <v>#VALUE!</v>
      </c>
      <c r="AD27" s="50">
        <f t="shared" si="6"/>
        <v>10</v>
      </c>
      <c r="AE27" s="50">
        <f t="shared" si="7"/>
        <v>90</v>
      </c>
    </row>
    <row r="28" spans="1:31" s="2" customFormat="1" ht="78.599999999999994" customHeight="1" x14ac:dyDescent="0.25">
      <c r="A28" s="32">
        <v>24</v>
      </c>
      <c r="B28" s="137" t="s">
        <v>110</v>
      </c>
      <c r="C28" s="170" t="s">
        <v>111</v>
      </c>
      <c r="D28" s="170" t="s">
        <v>112</v>
      </c>
      <c r="E28" s="170" t="s">
        <v>100</v>
      </c>
      <c r="F28" s="170" t="s">
        <v>10</v>
      </c>
      <c r="G28" s="171">
        <v>100</v>
      </c>
      <c r="H28" s="172" t="s">
        <v>11</v>
      </c>
      <c r="I28" s="173">
        <v>10</v>
      </c>
      <c r="J28" s="174">
        <v>90</v>
      </c>
      <c r="K28" s="161"/>
      <c r="L28" s="7"/>
      <c r="M28" s="20" t="s">
        <v>12</v>
      </c>
      <c r="N28" s="10">
        <v>90</v>
      </c>
      <c r="O28" s="34" t="s">
        <v>14</v>
      </c>
      <c r="P28" s="90">
        <v>603</v>
      </c>
      <c r="Q28" s="88">
        <v>500</v>
      </c>
      <c r="R28" s="168">
        <v>675</v>
      </c>
      <c r="S28" s="169">
        <v>500</v>
      </c>
      <c r="T28" s="153">
        <v>45</v>
      </c>
      <c r="U28" s="168">
        <v>850.5</v>
      </c>
      <c r="V28" s="169">
        <v>500</v>
      </c>
      <c r="W28" s="153">
        <v>45</v>
      </c>
      <c r="X28" s="168">
        <v>1675.9</v>
      </c>
      <c r="Y28" s="169">
        <v>500</v>
      </c>
      <c r="Z28" s="154">
        <v>45</v>
      </c>
      <c r="AA28" s="160" t="s">
        <v>172</v>
      </c>
      <c r="AB28" s="28">
        <f t="shared" si="4"/>
        <v>90</v>
      </c>
      <c r="AC28" s="49">
        <f t="shared" si="5"/>
        <v>14972</v>
      </c>
      <c r="AD28" s="50">
        <f t="shared" si="6"/>
        <v>10</v>
      </c>
      <c r="AE28" s="50">
        <f t="shared" si="7"/>
        <v>90</v>
      </c>
    </row>
    <row r="29" spans="1:31" s="2" customFormat="1" ht="78.599999999999994" customHeight="1" x14ac:dyDescent="0.25">
      <c r="A29" s="32">
        <v>25</v>
      </c>
      <c r="B29" s="149" t="s">
        <v>113</v>
      </c>
      <c r="C29" s="150" t="s">
        <v>114</v>
      </c>
      <c r="D29" s="150" t="s">
        <v>115</v>
      </c>
      <c r="E29" s="150" t="s">
        <v>100</v>
      </c>
      <c r="F29" s="150" t="s">
        <v>10</v>
      </c>
      <c r="G29" s="151">
        <v>100</v>
      </c>
      <c r="H29" s="152" t="s">
        <v>11</v>
      </c>
      <c r="I29" s="149">
        <v>10</v>
      </c>
      <c r="J29" s="155">
        <v>90</v>
      </c>
      <c r="K29" s="156"/>
      <c r="L29" s="7"/>
      <c r="M29" s="141" t="s">
        <v>12</v>
      </c>
      <c r="N29" s="139">
        <v>100</v>
      </c>
      <c r="O29" s="146" t="s">
        <v>14</v>
      </c>
      <c r="P29" s="164">
        <v>603</v>
      </c>
      <c r="Q29" s="162">
        <v>500</v>
      </c>
      <c r="R29" s="168">
        <v>675</v>
      </c>
      <c r="S29" s="169">
        <v>500</v>
      </c>
      <c r="T29" s="153">
        <v>45</v>
      </c>
      <c r="U29" s="168">
        <v>850.5</v>
      </c>
      <c r="V29" s="169">
        <v>500</v>
      </c>
      <c r="W29" s="153">
        <v>45</v>
      </c>
      <c r="X29" s="168">
        <v>1675.9</v>
      </c>
      <c r="Y29" s="169">
        <v>500</v>
      </c>
      <c r="Z29" s="154">
        <v>45</v>
      </c>
      <c r="AA29" s="160" t="s">
        <v>172</v>
      </c>
      <c r="AB29" s="28">
        <f t="shared" si="4"/>
        <v>100</v>
      </c>
      <c r="AC29" s="49">
        <f t="shared" si="5"/>
        <v>14972</v>
      </c>
      <c r="AD29" s="50">
        <f t="shared" si="6"/>
        <v>10</v>
      </c>
      <c r="AE29" s="50">
        <f t="shared" si="7"/>
        <v>90</v>
      </c>
    </row>
    <row r="30" spans="1:31" s="2" customFormat="1" ht="78.599999999999994" customHeight="1" x14ac:dyDescent="0.25">
      <c r="A30" s="32">
        <v>26</v>
      </c>
      <c r="B30" s="173" t="s">
        <v>116</v>
      </c>
      <c r="C30" s="170" t="s">
        <v>117</v>
      </c>
      <c r="D30" s="170" t="s">
        <v>118</v>
      </c>
      <c r="E30" s="170" t="s">
        <v>100</v>
      </c>
      <c r="F30" s="170" t="s">
        <v>10</v>
      </c>
      <c r="G30" s="171">
        <v>100</v>
      </c>
      <c r="H30" s="172" t="s">
        <v>11</v>
      </c>
      <c r="I30" s="173">
        <v>10</v>
      </c>
      <c r="J30" s="174">
        <v>90</v>
      </c>
      <c r="K30" s="161"/>
      <c r="L30" s="138"/>
      <c r="M30" s="141" t="s">
        <v>173</v>
      </c>
      <c r="N30" s="139" t="s">
        <v>174</v>
      </c>
      <c r="O30" s="139" t="s">
        <v>174</v>
      </c>
      <c r="P30" s="139" t="s">
        <v>174</v>
      </c>
      <c r="Q30" s="139" t="s">
        <v>174</v>
      </c>
      <c r="R30" s="139" t="s">
        <v>174</v>
      </c>
      <c r="S30" s="139" t="s">
        <v>174</v>
      </c>
      <c r="T30" s="139" t="s">
        <v>174</v>
      </c>
      <c r="U30" s="139" t="s">
        <v>174</v>
      </c>
      <c r="V30" s="139" t="s">
        <v>174</v>
      </c>
      <c r="W30" s="139" t="s">
        <v>174</v>
      </c>
      <c r="X30" s="139" t="s">
        <v>174</v>
      </c>
      <c r="Y30" s="139" t="s">
        <v>174</v>
      </c>
      <c r="Z30" s="139" t="s">
        <v>174</v>
      </c>
      <c r="AA30" s="139" t="s">
        <v>174</v>
      </c>
      <c r="AB30" s="144" t="str">
        <f t="shared" si="4"/>
        <v>No bid</v>
      </c>
      <c r="AC30" s="147" t="e">
        <f t="shared" ref="AC30:AC39" si="8">24*P30+Q30</f>
        <v>#VALUE!</v>
      </c>
      <c r="AD30" s="148">
        <f t="shared" ref="AD30:AD39" si="9">I30</f>
        <v>10</v>
      </c>
      <c r="AE30" s="148">
        <f t="shared" ref="AE30:AE39" si="10">J30</f>
        <v>90</v>
      </c>
    </row>
    <row r="31" spans="1:31" s="2" customFormat="1" ht="78.599999999999994" customHeight="1" x14ac:dyDescent="0.25">
      <c r="A31" s="32">
        <v>27</v>
      </c>
      <c r="B31" s="149" t="s">
        <v>119</v>
      </c>
      <c r="C31" s="150" t="s">
        <v>120</v>
      </c>
      <c r="D31" s="150" t="s">
        <v>121</v>
      </c>
      <c r="E31" s="150" t="s">
        <v>100</v>
      </c>
      <c r="F31" s="150" t="s">
        <v>10</v>
      </c>
      <c r="G31" s="151">
        <v>100</v>
      </c>
      <c r="H31" s="152" t="s">
        <v>11</v>
      </c>
      <c r="I31" s="149">
        <v>10</v>
      </c>
      <c r="J31" s="155">
        <v>90</v>
      </c>
      <c r="K31" s="156"/>
      <c r="L31" s="138"/>
      <c r="M31" s="141" t="s">
        <v>12</v>
      </c>
      <c r="N31" s="139">
        <v>100</v>
      </c>
      <c r="O31" s="146" t="s">
        <v>14</v>
      </c>
      <c r="P31" s="164">
        <v>603</v>
      </c>
      <c r="Q31" s="162">
        <v>500</v>
      </c>
      <c r="R31" s="168">
        <v>675</v>
      </c>
      <c r="S31" s="169">
        <v>500</v>
      </c>
      <c r="T31" s="153">
        <v>45</v>
      </c>
      <c r="U31" s="168">
        <v>850.5</v>
      </c>
      <c r="V31" s="169">
        <v>500</v>
      </c>
      <c r="W31" s="153">
        <v>45</v>
      </c>
      <c r="X31" s="168">
        <v>1675.9</v>
      </c>
      <c r="Y31" s="169">
        <v>500</v>
      </c>
      <c r="Z31" s="154">
        <v>45</v>
      </c>
      <c r="AA31" s="160" t="s">
        <v>172</v>
      </c>
      <c r="AB31" s="144">
        <f t="shared" si="4"/>
        <v>100</v>
      </c>
      <c r="AC31" s="147">
        <f t="shared" si="8"/>
        <v>14972</v>
      </c>
      <c r="AD31" s="148">
        <f t="shared" si="9"/>
        <v>10</v>
      </c>
      <c r="AE31" s="148">
        <f t="shared" si="10"/>
        <v>90</v>
      </c>
    </row>
    <row r="32" spans="1:31" s="2" customFormat="1" ht="78.599999999999994" customHeight="1" x14ac:dyDescent="0.25">
      <c r="A32" s="32">
        <v>28</v>
      </c>
      <c r="B32" s="173" t="s">
        <v>122</v>
      </c>
      <c r="C32" s="170" t="s">
        <v>123</v>
      </c>
      <c r="D32" s="170" t="s">
        <v>124</v>
      </c>
      <c r="E32" s="170" t="s">
        <v>100</v>
      </c>
      <c r="F32" s="170" t="s">
        <v>10</v>
      </c>
      <c r="G32" s="171">
        <v>100</v>
      </c>
      <c r="H32" s="172" t="s">
        <v>11</v>
      </c>
      <c r="I32" s="173">
        <v>10</v>
      </c>
      <c r="J32" s="174">
        <v>90</v>
      </c>
      <c r="K32" s="161"/>
      <c r="L32" s="138"/>
      <c r="M32" s="141" t="s">
        <v>173</v>
      </c>
      <c r="N32" s="139" t="s">
        <v>174</v>
      </c>
      <c r="O32" s="139" t="s">
        <v>174</v>
      </c>
      <c r="P32" s="139" t="s">
        <v>174</v>
      </c>
      <c r="Q32" s="139" t="s">
        <v>174</v>
      </c>
      <c r="R32" s="139" t="s">
        <v>174</v>
      </c>
      <c r="S32" s="139" t="s">
        <v>174</v>
      </c>
      <c r="T32" s="139" t="s">
        <v>174</v>
      </c>
      <c r="U32" s="139" t="s">
        <v>174</v>
      </c>
      <c r="V32" s="139" t="s">
        <v>174</v>
      </c>
      <c r="W32" s="139" t="s">
        <v>174</v>
      </c>
      <c r="X32" s="139" t="s">
        <v>174</v>
      </c>
      <c r="Y32" s="139" t="s">
        <v>174</v>
      </c>
      <c r="Z32" s="139" t="s">
        <v>174</v>
      </c>
      <c r="AA32" s="139" t="s">
        <v>174</v>
      </c>
      <c r="AB32" s="144" t="str">
        <f t="shared" ref="AB32" si="11">IF(ISBLANK(N32),G32,N32)</f>
        <v>No bid</v>
      </c>
      <c r="AC32" s="147" t="e">
        <f t="shared" si="8"/>
        <v>#VALUE!</v>
      </c>
      <c r="AD32" s="148">
        <f t="shared" si="9"/>
        <v>10</v>
      </c>
      <c r="AE32" s="148">
        <f t="shared" si="10"/>
        <v>90</v>
      </c>
    </row>
    <row r="33" spans="1:31" s="2" customFormat="1" ht="78.599999999999994" customHeight="1" x14ac:dyDescent="0.25">
      <c r="A33" s="32">
        <v>29</v>
      </c>
      <c r="B33" s="149" t="s">
        <v>125</v>
      </c>
      <c r="C33" s="150" t="s">
        <v>126</v>
      </c>
      <c r="D33" s="150" t="s">
        <v>127</v>
      </c>
      <c r="E33" s="150" t="s">
        <v>100</v>
      </c>
      <c r="F33" s="150" t="s">
        <v>10</v>
      </c>
      <c r="G33" s="151">
        <v>100</v>
      </c>
      <c r="H33" s="152" t="s">
        <v>11</v>
      </c>
      <c r="I33" s="149">
        <v>10</v>
      </c>
      <c r="J33" s="155">
        <v>90</v>
      </c>
      <c r="K33" s="156"/>
      <c r="L33" s="138"/>
      <c r="M33" s="141" t="s">
        <v>173</v>
      </c>
      <c r="N33" s="139" t="s">
        <v>174</v>
      </c>
      <c r="O33" s="139" t="s">
        <v>174</v>
      </c>
      <c r="P33" s="139" t="s">
        <v>174</v>
      </c>
      <c r="Q33" s="139" t="s">
        <v>174</v>
      </c>
      <c r="R33" s="139" t="s">
        <v>174</v>
      </c>
      <c r="S33" s="139" t="s">
        <v>174</v>
      </c>
      <c r="T33" s="139" t="s">
        <v>174</v>
      </c>
      <c r="U33" s="139" t="s">
        <v>174</v>
      </c>
      <c r="V33" s="139" t="s">
        <v>174</v>
      </c>
      <c r="W33" s="139" t="s">
        <v>174</v>
      </c>
      <c r="X33" s="139" t="s">
        <v>174</v>
      </c>
      <c r="Y33" s="139" t="s">
        <v>174</v>
      </c>
      <c r="Z33" s="139" t="s">
        <v>174</v>
      </c>
      <c r="AA33" s="139" t="s">
        <v>174</v>
      </c>
      <c r="AB33" s="144" t="str">
        <f t="shared" ref="AB33:AB35" si="12">IF(ISBLANK(N33),G33,N33)</f>
        <v>No bid</v>
      </c>
      <c r="AC33" s="147" t="e">
        <f t="shared" si="8"/>
        <v>#VALUE!</v>
      </c>
      <c r="AD33" s="148">
        <f t="shared" si="9"/>
        <v>10</v>
      </c>
      <c r="AE33" s="148">
        <f t="shared" si="10"/>
        <v>90</v>
      </c>
    </row>
    <row r="34" spans="1:31" s="2" customFormat="1" ht="141.75" x14ac:dyDescent="0.25">
      <c r="A34" s="32">
        <v>30</v>
      </c>
      <c r="B34" s="173" t="s">
        <v>128</v>
      </c>
      <c r="C34" s="170" t="s">
        <v>129</v>
      </c>
      <c r="D34" s="170" t="s">
        <v>130</v>
      </c>
      <c r="E34" s="170" t="s">
        <v>131</v>
      </c>
      <c r="F34" s="170" t="s">
        <v>45</v>
      </c>
      <c r="G34" s="171">
        <v>120</v>
      </c>
      <c r="H34" s="172" t="s">
        <v>61</v>
      </c>
      <c r="I34" s="173">
        <v>20</v>
      </c>
      <c r="J34" s="174">
        <v>80</v>
      </c>
      <c r="K34" s="161" t="s">
        <v>132</v>
      </c>
      <c r="L34" s="138"/>
      <c r="M34" s="141" t="s">
        <v>173</v>
      </c>
      <c r="N34" s="139" t="s">
        <v>174</v>
      </c>
      <c r="O34" s="139" t="s">
        <v>174</v>
      </c>
      <c r="P34" s="139" t="s">
        <v>174</v>
      </c>
      <c r="Q34" s="139" t="s">
        <v>174</v>
      </c>
      <c r="R34" s="139" t="s">
        <v>174</v>
      </c>
      <c r="S34" s="139" t="s">
        <v>174</v>
      </c>
      <c r="T34" s="139" t="s">
        <v>174</v>
      </c>
      <c r="U34" s="139" t="s">
        <v>174</v>
      </c>
      <c r="V34" s="139" t="s">
        <v>174</v>
      </c>
      <c r="W34" s="139" t="s">
        <v>174</v>
      </c>
      <c r="X34" s="139" t="s">
        <v>174</v>
      </c>
      <c r="Y34" s="139" t="s">
        <v>174</v>
      </c>
      <c r="Z34" s="139" t="s">
        <v>174</v>
      </c>
      <c r="AA34" s="139" t="s">
        <v>174</v>
      </c>
      <c r="AB34" s="144" t="str">
        <f t="shared" si="12"/>
        <v>No bid</v>
      </c>
      <c r="AC34" s="147" t="e">
        <f t="shared" si="8"/>
        <v>#VALUE!</v>
      </c>
      <c r="AD34" s="148">
        <f t="shared" si="9"/>
        <v>20</v>
      </c>
      <c r="AE34" s="148">
        <f t="shared" si="10"/>
        <v>80</v>
      </c>
    </row>
    <row r="35" spans="1:31" s="2" customFormat="1" ht="249.75" customHeight="1" x14ac:dyDescent="0.25">
      <c r="A35" s="32">
        <v>31</v>
      </c>
      <c r="B35" s="149" t="s">
        <v>133</v>
      </c>
      <c r="C35" s="150" t="s">
        <v>134</v>
      </c>
      <c r="D35" s="150" t="s">
        <v>135</v>
      </c>
      <c r="E35" s="150" t="s">
        <v>136</v>
      </c>
      <c r="F35" s="150" t="s">
        <v>10</v>
      </c>
      <c r="G35" s="151">
        <v>120</v>
      </c>
      <c r="H35" s="152" t="s">
        <v>46</v>
      </c>
      <c r="I35" s="149">
        <v>20</v>
      </c>
      <c r="J35" s="155">
        <v>80</v>
      </c>
      <c r="K35" s="156" t="s">
        <v>170</v>
      </c>
      <c r="L35" s="138"/>
      <c r="M35" s="141" t="s">
        <v>173</v>
      </c>
      <c r="N35" s="139" t="s">
        <v>174</v>
      </c>
      <c r="O35" s="139" t="s">
        <v>174</v>
      </c>
      <c r="P35" s="139" t="s">
        <v>174</v>
      </c>
      <c r="Q35" s="139" t="s">
        <v>174</v>
      </c>
      <c r="R35" s="139" t="s">
        <v>174</v>
      </c>
      <c r="S35" s="139" t="s">
        <v>174</v>
      </c>
      <c r="T35" s="139" t="s">
        <v>174</v>
      </c>
      <c r="U35" s="139" t="s">
        <v>174</v>
      </c>
      <c r="V35" s="139" t="s">
        <v>174</v>
      </c>
      <c r="W35" s="139" t="s">
        <v>174</v>
      </c>
      <c r="X35" s="139" t="s">
        <v>174</v>
      </c>
      <c r="Y35" s="139" t="s">
        <v>174</v>
      </c>
      <c r="Z35" s="139" t="s">
        <v>174</v>
      </c>
      <c r="AA35" s="139" t="s">
        <v>174</v>
      </c>
      <c r="AB35" s="144" t="str">
        <f t="shared" si="12"/>
        <v>No bid</v>
      </c>
      <c r="AC35" s="147" t="e">
        <f t="shared" si="8"/>
        <v>#VALUE!</v>
      </c>
      <c r="AD35" s="148">
        <f t="shared" si="9"/>
        <v>20</v>
      </c>
      <c r="AE35" s="148">
        <f t="shared" si="10"/>
        <v>80</v>
      </c>
    </row>
    <row r="36" spans="1:31" s="2" customFormat="1" ht="78.75" x14ac:dyDescent="0.25">
      <c r="A36" s="32">
        <v>32</v>
      </c>
      <c r="B36" s="137" t="s">
        <v>137</v>
      </c>
      <c r="C36" s="170" t="s">
        <v>138</v>
      </c>
      <c r="D36" s="170" t="s">
        <v>139</v>
      </c>
      <c r="E36" s="170" t="s">
        <v>140</v>
      </c>
      <c r="F36" s="170" t="s">
        <v>45</v>
      </c>
      <c r="G36" s="171">
        <v>150</v>
      </c>
      <c r="H36" s="172" t="s">
        <v>46</v>
      </c>
      <c r="I36" s="173">
        <v>20</v>
      </c>
      <c r="J36" s="174">
        <v>80</v>
      </c>
      <c r="K36" s="161" t="s">
        <v>141</v>
      </c>
      <c r="L36" s="138"/>
      <c r="M36" s="141" t="s">
        <v>173</v>
      </c>
      <c r="N36" s="139" t="s">
        <v>174</v>
      </c>
      <c r="O36" s="139" t="s">
        <v>174</v>
      </c>
      <c r="P36" s="139" t="s">
        <v>174</v>
      </c>
      <c r="Q36" s="139" t="s">
        <v>174</v>
      </c>
      <c r="R36" s="139" t="s">
        <v>174</v>
      </c>
      <c r="S36" s="139" t="s">
        <v>174</v>
      </c>
      <c r="T36" s="139" t="s">
        <v>174</v>
      </c>
      <c r="U36" s="139" t="s">
        <v>174</v>
      </c>
      <c r="V36" s="139" t="s">
        <v>174</v>
      </c>
      <c r="W36" s="139" t="s">
        <v>174</v>
      </c>
      <c r="X36" s="139" t="s">
        <v>174</v>
      </c>
      <c r="Y36" s="139" t="s">
        <v>174</v>
      </c>
      <c r="Z36" s="139" t="s">
        <v>174</v>
      </c>
      <c r="AA36" s="139" t="s">
        <v>174</v>
      </c>
      <c r="AB36" s="144" t="str">
        <f t="shared" ref="AB36:AB44" si="13">IF(ISBLANK(N36),G36,N36)</f>
        <v>No bid</v>
      </c>
      <c r="AC36" s="147" t="e">
        <f t="shared" si="8"/>
        <v>#VALUE!</v>
      </c>
      <c r="AD36" s="148">
        <f t="shared" si="9"/>
        <v>20</v>
      </c>
      <c r="AE36" s="148">
        <f t="shared" si="10"/>
        <v>80</v>
      </c>
    </row>
    <row r="37" spans="1:31" s="2" customFormat="1" ht="204.75" x14ac:dyDescent="0.25">
      <c r="A37" s="32">
        <v>33</v>
      </c>
      <c r="B37" s="149" t="s">
        <v>142</v>
      </c>
      <c r="C37" s="150" t="s">
        <v>143</v>
      </c>
      <c r="D37" s="150" t="s">
        <v>144</v>
      </c>
      <c r="E37" s="150" t="s">
        <v>145</v>
      </c>
      <c r="F37" s="150" t="s">
        <v>45</v>
      </c>
      <c r="G37" s="151">
        <v>100</v>
      </c>
      <c r="H37" s="152" t="s">
        <v>46</v>
      </c>
      <c r="I37" s="149">
        <v>20</v>
      </c>
      <c r="J37" s="155">
        <v>80</v>
      </c>
      <c r="K37" s="156" t="s">
        <v>146</v>
      </c>
      <c r="L37" s="138"/>
      <c r="M37" s="141" t="s">
        <v>173</v>
      </c>
      <c r="N37" s="139" t="s">
        <v>174</v>
      </c>
      <c r="O37" s="139" t="s">
        <v>174</v>
      </c>
      <c r="P37" s="139" t="s">
        <v>174</v>
      </c>
      <c r="Q37" s="139" t="s">
        <v>174</v>
      </c>
      <c r="R37" s="139" t="s">
        <v>174</v>
      </c>
      <c r="S37" s="139" t="s">
        <v>174</v>
      </c>
      <c r="T37" s="139" t="s">
        <v>174</v>
      </c>
      <c r="U37" s="139" t="s">
        <v>174</v>
      </c>
      <c r="V37" s="139" t="s">
        <v>174</v>
      </c>
      <c r="W37" s="139" t="s">
        <v>174</v>
      </c>
      <c r="X37" s="139" t="s">
        <v>174</v>
      </c>
      <c r="Y37" s="139" t="s">
        <v>174</v>
      </c>
      <c r="Z37" s="139" t="s">
        <v>174</v>
      </c>
      <c r="AA37" s="139" t="s">
        <v>174</v>
      </c>
      <c r="AB37" s="144" t="str">
        <f t="shared" si="13"/>
        <v>No bid</v>
      </c>
      <c r="AC37" s="147" t="e">
        <f t="shared" si="8"/>
        <v>#VALUE!</v>
      </c>
      <c r="AD37" s="148">
        <f t="shared" si="9"/>
        <v>20</v>
      </c>
      <c r="AE37" s="148">
        <f t="shared" si="10"/>
        <v>80</v>
      </c>
    </row>
    <row r="38" spans="1:31" s="2" customFormat="1" ht="204.75" x14ac:dyDescent="0.25">
      <c r="A38" s="32">
        <v>34</v>
      </c>
      <c r="B38" s="137" t="s">
        <v>142</v>
      </c>
      <c r="C38" s="136" t="s">
        <v>143</v>
      </c>
      <c r="D38" s="170" t="s">
        <v>144</v>
      </c>
      <c r="E38" s="136" t="s">
        <v>147</v>
      </c>
      <c r="F38" s="136" t="s">
        <v>45</v>
      </c>
      <c r="G38" s="175">
        <v>100</v>
      </c>
      <c r="H38" s="176" t="s">
        <v>61</v>
      </c>
      <c r="I38" s="137">
        <v>20</v>
      </c>
      <c r="J38" s="177">
        <v>80</v>
      </c>
      <c r="K38" s="178" t="s">
        <v>146</v>
      </c>
      <c r="L38" s="138"/>
      <c r="M38" s="141" t="s">
        <v>173</v>
      </c>
      <c r="N38" s="139" t="s">
        <v>174</v>
      </c>
      <c r="O38" s="139" t="s">
        <v>174</v>
      </c>
      <c r="P38" s="139" t="s">
        <v>174</v>
      </c>
      <c r="Q38" s="139" t="s">
        <v>174</v>
      </c>
      <c r="R38" s="139" t="s">
        <v>174</v>
      </c>
      <c r="S38" s="139" t="s">
        <v>174</v>
      </c>
      <c r="T38" s="139" t="s">
        <v>174</v>
      </c>
      <c r="U38" s="139" t="s">
        <v>174</v>
      </c>
      <c r="V38" s="139" t="s">
        <v>174</v>
      </c>
      <c r="W38" s="139" t="s">
        <v>174</v>
      </c>
      <c r="X38" s="139" t="s">
        <v>174</v>
      </c>
      <c r="Y38" s="139" t="s">
        <v>174</v>
      </c>
      <c r="Z38" s="139" t="s">
        <v>174</v>
      </c>
      <c r="AA38" s="139" t="s">
        <v>174</v>
      </c>
      <c r="AB38" s="144" t="str">
        <f t="shared" si="13"/>
        <v>No bid</v>
      </c>
      <c r="AC38" s="147" t="e">
        <f t="shared" si="8"/>
        <v>#VALUE!</v>
      </c>
      <c r="AD38" s="148">
        <f t="shared" si="9"/>
        <v>20</v>
      </c>
      <c r="AE38" s="148">
        <f t="shared" si="10"/>
        <v>80</v>
      </c>
    </row>
    <row r="39" spans="1:31" s="2" customFormat="1" ht="204.75" x14ac:dyDescent="0.25">
      <c r="A39" s="32">
        <v>35</v>
      </c>
      <c r="B39" s="149" t="s">
        <v>148</v>
      </c>
      <c r="C39" s="150" t="s">
        <v>149</v>
      </c>
      <c r="D39" s="150" t="s">
        <v>150</v>
      </c>
      <c r="E39" s="150" t="s">
        <v>151</v>
      </c>
      <c r="F39" s="150" t="s">
        <v>45</v>
      </c>
      <c r="G39" s="151">
        <v>100</v>
      </c>
      <c r="H39" s="152" t="s">
        <v>46</v>
      </c>
      <c r="I39" s="149">
        <v>20</v>
      </c>
      <c r="J39" s="155">
        <v>80</v>
      </c>
      <c r="K39" s="156" t="s">
        <v>146</v>
      </c>
      <c r="L39" s="138"/>
      <c r="M39" s="141" t="s">
        <v>173</v>
      </c>
      <c r="N39" s="139" t="s">
        <v>174</v>
      </c>
      <c r="O39" s="139" t="s">
        <v>174</v>
      </c>
      <c r="P39" s="139" t="s">
        <v>174</v>
      </c>
      <c r="Q39" s="139" t="s">
        <v>174</v>
      </c>
      <c r="R39" s="139" t="s">
        <v>174</v>
      </c>
      <c r="S39" s="139" t="s">
        <v>174</v>
      </c>
      <c r="T39" s="139" t="s">
        <v>174</v>
      </c>
      <c r="U39" s="139" t="s">
        <v>174</v>
      </c>
      <c r="V39" s="139" t="s">
        <v>174</v>
      </c>
      <c r="W39" s="139" t="s">
        <v>174</v>
      </c>
      <c r="X39" s="139" t="s">
        <v>174</v>
      </c>
      <c r="Y39" s="139" t="s">
        <v>174</v>
      </c>
      <c r="Z39" s="139" t="s">
        <v>174</v>
      </c>
      <c r="AA39" s="139" t="s">
        <v>174</v>
      </c>
      <c r="AB39" s="144" t="str">
        <f t="shared" si="13"/>
        <v>No bid</v>
      </c>
      <c r="AC39" s="147" t="e">
        <f t="shared" si="8"/>
        <v>#VALUE!</v>
      </c>
      <c r="AD39" s="148">
        <f t="shared" si="9"/>
        <v>20</v>
      </c>
      <c r="AE39" s="148">
        <f t="shared" si="10"/>
        <v>80</v>
      </c>
    </row>
    <row r="40" spans="1:31" s="2" customFormat="1" ht="204.75" x14ac:dyDescent="0.25">
      <c r="A40" s="32">
        <v>36</v>
      </c>
      <c r="B40" s="173" t="s">
        <v>148</v>
      </c>
      <c r="C40" s="170" t="s">
        <v>149</v>
      </c>
      <c r="D40" s="170" t="s">
        <v>150</v>
      </c>
      <c r="E40" s="170" t="s">
        <v>152</v>
      </c>
      <c r="F40" s="170" t="s">
        <v>45</v>
      </c>
      <c r="G40" s="171">
        <v>100</v>
      </c>
      <c r="H40" s="172" t="s">
        <v>61</v>
      </c>
      <c r="I40" s="173">
        <v>20</v>
      </c>
      <c r="J40" s="174">
        <v>80</v>
      </c>
      <c r="K40" s="161" t="s">
        <v>146</v>
      </c>
      <c r="L40" s="7"/>
      <c r="M40" s="141" t="s">
        <v>173</v>
      </c>
      <c r="N40" s="139" t="s">
        <v>174</v>
      </c>
      <c r="O40" s="139" t="s">
        <v>174</v>
      </c>
      <c r="P40" s="139" t="s">
        <v>174</v>
      </c>
      <c r="Q40" s="139" t="s">
        <v>174</v>
      </c>
      <c r="R40" s="139" t="s">
        <v>174</v>
      </c>
      <c r="S40" s="139" t="s">
        <v>174</v>
      </c>
      <c r="T40" s="139" t="s">
        <v>174</v>
      </c>
      <c r="U40" s="139" t="s">
        <v>174</v>
      </c>
      <c r="V40" s="139" t="s">
        <v>174</v>
      </c>
      <c r="W40" s="139" t="s">
        <v>174</v>
      </c>
      <c r="X40" s="139" t="s">
        <v>174</v>
      </c>
      <c r="Y40" s="139" t="s">
        <v>174</v>
      </c>
      <c r="Z40" s="139" t="s">
        <v>174</v>
      </c>
      <c r="AA40" s="139" t="s">
        <v>174</v>
      </c>
      <c r="AB40" s="28" t="str">
        <f t="shared" si="4"/>
        <v>No bid</v>
      </c>
      <c r="AC40" s="49" t="e">
        <f t="shared" si="5"/>
        <v>#VALUE!</v>
      </c>
      <c r="AD40" s="50">
        <f t="shared" si="6"/>
        <v>20</v>
      </c>
      <c r="AE40" s="50">
        <f t="shared" si="7"/>
        <v>80</v>
      </c>
    </row>
    <row r="41" spans="1:31" ht="204.75" x14ac:dyDescent="0.25">
      <c r="A41" s="145">
        <v>37</v>
      </c>
      <c r="B41" s="149" t="s">
        <v>153</v>
      </c>
      <c r="C41" s="150" t="s">
        <v>154</v>
      </c>
      <c r="D41" s="150" t="s">
        <v>155</v>
      </c>
      <c r="E41" s="150" t="s">
        <v>156</v>
      </c>
      <c r="F41" s="150" t="s">
        <v>45</v>
      </c>
      <c r="G41" s="151">
        <v>100</v>
      </c>
      <c r="H41" s="152" t="s">
        <v>46</v>
      </c>
      <c r="I41" s="149">
        <v>20</v>
      </c>
      <c r="J41" s="155">
        <v>80</v>
      </c>
      <c r="K41" s="156" t="s">
        <v>146</v>
      </c>
      <c r="L41" s="138"/>
      <c r="M41" s="141" t="s">
        <v>173</v>
      </c>
      <c r="N41" s="139" t="s">
        <v>174</v>
      </c>
      <c r="O41" s="139" t="s">
        <v>174</v>
      </c>
      <c r="P41" s="139" t="s">
        <v>174</v>
      </c>
      <c r="Q41" s="139" t="s">
        <v>174</v>
      </c>
      <c r="R41" s="139" t="s">
        <v>174</v>
      </c>
      <c r="S41" s="139" t="s">
        <v>174</v>
      </c>
      <c r="T41" s="139" t="s">
        <v>174</v>
      </c>
      <c r="U41" s="139" t="s">
        <v>174</v>
      </c>
      <c r="V41" s="139" t="s">
        <v>174</v>
      </c>
      <c r="W41" s="139" t="s">
        <v>174</v>
      </c>
      <c r="X41" s="139" t="s">
        <v>174</v>
      </c>
      <c r="Y41" s="139" t="s">
        <v>174</v>
      </c>
      <c r="Z41" s="139" t="s">
        <v>174</v>
      </c>
      <c r="AA41" s="139" t="s">
        <v>174</v>
      </c>
      <c r="AB41" s="144" t="str">
        <f t="shared" si="13"/>
        <v>No bid</v>
      </c>
      <c r="AC41" s="147" t="e">
        <f t="shared" ref="AC41:AC44" si="14">24*P41+Q41</f>
        <v>#VALUE!</v>
      </c>
      <c r="AD41" s="148">
        <f t="shared" ref="AD41:AD44" si="15">I41</f>
        <v>20</v>
      </c>
      <c r="AE41" s="148">
        <f t="shared" ref="AE41:AE44" si="16">J41</f>
        <v>80</v>
      </c>
    </row>
    <row r="42" spans="1:31" ht="220.5" x14ac:dyDescent="0.25">
      <c r="A42" s="145">
        <v>38</v>
      </c>
      <c r="B42" s="173" t="s">
        <v>157</v>
      </c>
      <c r="C42" s="170" t="s">
        <v>158</v>
      </c>
      <c r="D42" s="170" t="s">
        <v>159</v>
      </c>
      <c r="E42" s="170" t="s">
        <v>160</v>
      </c>
      <c r="F42" s="170" t="s">
        <v>45</v>
      </c>
      <c r="G42" s="171">
        <v>100</v>
      </c>
      <c r="H42" s="172" t="s">
        <v>46</v>
      </c>
      <c r="I42" s="173">
        <v>20</v>
      </c>
      <c r="J42" s="174">
        <v>80</v>
      </c>
      <c r="K42" s="161" t="s">
        <v>146</v>
      </c>
      <c r="L42" s="138"/>
      <c r="M42" s="141" t="s">
        <v>12</v>
      </c>
      <c r="N42" s="139">
        <v>90</v>
      </c>
      <c r="O42" s="139" t="s">
        <v>175</v>
      </c>
      <c r="P42" s="139">
        <v>850.5</v>
      </c>
      <c r="Q42" s="139">
        <v>500</v>
      </c>
      <c r="R42" s="139">
        <v>675</v>
      </c>
      <c r="S42" s="139">
        <v>500</v>
      </c>
      <c r="T42" s="139">
        <v>45</v>
      </c>
      <c r="U42" s="139">
        <v>850.5</v>
      </c>
      <c r="V42" s="139">
        <v>500</v>
      </c>
      <c r="W42" s="139">
        <v>45</v>
      </c>
      <c r="X42" s="139">
        <v>1675.8</v>
      </c>
      <c r="Y42" s="139">
        <v>500</v>
      </c>
      <c r="Z42" s="139">
        <v>45</v>
      </c>
      <c r="AA42" s="139" t="s">
        <v>172</v>
      </c>
      <c r="AB42" s="144">
        <f t="shared" si="13"/>
        <v>90</v>
      </c>
      <c r="AC42" s="147">
        <f t="shared" si="14"/>
        <v>20912</v>
      </c>
      <c r="AD42" s="148">
        <f t="shared" si="15"/>
        <v>20</v>
      </c>
      <c r="AE42" s="148">
        <f t="shared" si="16"/>
        <v>80</v>
      </c>
    </row>
    <row r="43" spans="1:31" ht="15.75" x14ac:dyDescent="0.25">
      <c r="A43" s="145">
        <v>39</v>
      </c>
      <c r="B43" s="149"/>
      <c r="C43" s="150"/>
      <c r="D43" s="150"/>
      <c r="E43" s="150"/>
      <c r="F43" s="150"/>
      <c r="G43" s="151"/>
      <c r="H43" s="152"/>
      <c r="I43" s="149"/>
      <c r="J43" s="155"/>
      <c r="K43" s="156"/>
      <c r="L43" s="138"/>
      <c r="M43" s="157"/>
      <c r="N43" s="158"/>
      <c r="O43" s="159"/>
      <c r="P43" s="165"/>
      <c r="Q43" s="163">
        <v>0</v>
      </c>
      <c r="R43" s="168"/>
      <c r="S43" s="169"/>
      <c r="T43" s="153"/>
      <c r="U43" s="168"/>
      <c r="V43" s="169"/>
      <c r="W43" s="153"/>
      <c r="X43" s="168"/>
      <c r="Y43" s="169"/>
      <c r="Z43" s="154"/>
      <c r="AA43" s="160"/>
      <c r="AB43" s="144">
        <f t="shared" si="13"/>
        <v>0</v>
      </c>
      <c r="AC43" s="147">
        <f t="shared" si="14"/>
        <v>0</v>
      </c>
      <c r="AD43" s="148">
        <f t="shared" si="15"/>
        <v>0</v>
      </c>
      <c r="AE43" s="148">
        <f t="shared" si="16"/>
        <v>0</v>
      </c>
    </row>
    <row r="44" spans="1:31" ht="15.75" x14ac:dyDescent="0.25">
      <c r="A44" s="145">
        <v>40</v>
      </c>
      <c r="B44" s="173"/>
      <c r="C44" s="170"/>
      <c r="D44" s="170"/>
      <c r="E44" s="170"/>
      <c r="F44" s="170"/>
      <c r="G44" s="171"/>
      <c r="H44" s="172"/>
      <c r="I44" s="173"/>
      <c r="J44" s="174"/>
      <c r="K44" s="161"/>
      <c r="L44" s="138"/>
      <c r="M44" s="141"/>
      <c r="N44" s="139"/>
      <c r="O44" s="146"/>
      <c r="P44" s="164"/>
      <c r="Q44" s="162">
        <v>0</v>
      </c>
      <c r="R44" s="166"/>
      <c r="S44" s="167"/>
      <c r="T44" s="140"/>
      <c r="U44" s="166"/>
      <c r="V44" s="167"/>
      <c r="W44" s="140"/>
      <c r="X44" s="166"/>
      <c r="Y44" s="167"/>
      <c r="Z44" s="142"/>
      <c r="AA44" s="143"/>
      <c r="AB44" s="144">
        <f t="shared" si="13"/>
        <v>0</v>
      </c>
      <c r="AC44" s="147">
        <f t="shared" si="14"/>
        <v>0</v>
      </c>
      <c r="AD44" s="148">
        <f t="shared" si="15"/>
        <v>0</v>
      </c>
      <c r="AE44" s="148">
        <f t="shared" si="16"/>
        <v>0</v>
      </c>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row r="128486" spans="28:29" x14ac:dyDescent="0.25">
      <c r="AB128486" s="3"/>
      <c r="AC128486" s="3"/>
    </row>
    <row r="128487" spans="28:29" x14ac:dyDescent="0.25">
      <c r="AB128487" s="3"/>
      <c r="AC128487" s="3"/>
    </row>
    <row r="128488" spans="28:29" x14ac:dyDescent="0.25">
      <c r="AB128488" s="3"/>
      <c r="AC128488" s="3"/>
    </row>
    <row r="128489" spans="28:29" x14ac:dyDescent="0.25">
      <c r="AB128489" s="3"/>
      <c r="AC128489" s="3"/>
    </row>
    <row r="128490" spans="28:29" x14ac:dyDescent="0.25">
      <c r="AB128490" s="3"/>
      <c r="AC128490" s="3"/>
    </row>
    <row r="128491" spans="28:29" x14ac:dyDescent="0.25">
      <c r="AB128491" s="3"/>
      <c r="AC128491" s="3"/>
    </row>
    <row r="128492" spans="28:29" x14ac:dyDescent="0.25">
      <c r="AB128492" s="3"/>
      <c r="AC128492" s="3"/>
    </row>
    <row r="128493" spans="28:29" x14ac:dyDescent="0.25">
      <c r="AB128493" s="3"/>
      <c r="AC128493" s="3"/>
    </row>
    <row r="128494" spans="28:29" x14ac:dyDescent="0.25">
      <c r="AB128494" s="3"/>
      <c r="AC128494" s="3"/>
    </row>
    <row r="128495" spans="28:29" x14ac:dyDescent="0.25">
      <c r="AB128495" s="3"/>
      <c r="AC128495" s="3"/>
    </row>
  </sheetData>
  <mergeCells count="5">
    <mergeCell ref="A1:K1"/>
    <mergeCell ref="M2:Q3"/>
    <mergeCell ref="R3:Z3"/>
    <mergeCell ref="I3:J3"/>
    <mergeCell ref="AB3:AE3"/>
  </mergeCells>
  <conditionalFormatting sqref="AB5:AB24 AB40 AB26:AB29">
    <cfRule type="expression" dxfId="11" priority="129">
      <formula>N5&gt;G5</formula>
    </cfRule>
    <cfRule type="expression" priority="130">
      <formula>$N$5&gt;$G$5</formula>
    </cfRule>
  </conditionalFormatting>
  <conditionalFormatting sqref="AB41">
    <cfRule type="expression" dxfId="10" priority="21">
      <formula>N41&gt;G41</formula>
    </cfRule>
    <cfRule type="expression" priority="22">
      <formula>$N$5&gt;$G$5</formula>
    </cfRule>
  </conditionalFormatting>
  <conditionalFormatting sqref="AB42">
    <cfRule type="expression" dxfId="9" priority="19">
      <formula>N42&gt;G42</formula>
    </cfRule>
    <cfRule type="expression" priority="20">
      <formula>$N$5&gt;$G$5</formula>
    </cfRule>
  </conditionalFormatting>
  <conditionalFormatting sqref="AB43">
    <cfRule type="expression" dxfId="8" priority="17">
      <formula>N43&gt;G43</formula>
    </cfRule>
    <cfRule type="expression" priority="18">
      <formula>$N$5&gt;$G$5</formula>
    </cfRule>
  </conditionalFormatting>
  <conditionalFormatting sqref="AB44">
    <cfRule type="expression" dxfId="7" priority="15">
      <formula>N44&gt;G44</formula>
    </cfRule>
    <cfRule type="expression" priority="16">
      <formula>$N$5&gt;$G$5</formula>
    </cfRule>
  </conditionalFormatting>
  <conditionalFormatting sqref="AB39">
    <cfRule type="expression" dxfId="6" priority="13">
      <formula>N39&gt;G39</formula>
    </cfRule>
    <cfRule type="expression" priority="14">
      <formula>$N$5&gt;$G$5</formula>
    </cfRule>
  </conditionalFormatting>
  <conditionalFormatting sqref="AB38">
    <cfRule type="expression" dxfId="5" priority="11">
      <formula>N38&gt;G38</formula>
    </cfRule>
    <cfRule type="expression" priority="12">
      <formula>$N$5&gt;$G$5</formula>
    </cfRule>
  </conditionalFormatting>
  <conditionalFormatting sqref="AB37">
    <cfRule type="expression" dxfId="4" priority="9">
      <formula>N37&gt;G37</formula>
    </cfRule>
    <cfRule type="expression" priority="10">
      <formula>$N$5&gt;$G$5</formula>
    </cfRule>
  </conditionalFormatting>
  <conditionalFormatting sqref="AB36">
    <cfRule type="expression" dxfId="3" priority="7">
      <formula>N36&gt;G36</formula>
    </cfRule>
    <cfRule type="expression" priority="8">
      <formula>$N$5&gt;$G$5</formula>
    </cfRule>
  </conditionalFormatting>
  <conditionalFormatting sqref="AB33:AB35">
    <cfRule type="expression" dxfId="2" priority="5">
      <formula>N33&gt;G33</formula>
    </cfRule>
    <cfRule type="expression" priority="6">
      <formula>$N$5&gt;$G$5</formula>
    </cfRule>
  </conditionalFormatting>
  <conditionalFormatting sqref="AB32">
    <cfRule type="expression" dxfId="1" priority="3">
      <formula>N32&gt;G32</formula>
    </cfRule>
    <cfRule type="expression" priority="4">
      <formula>$N$5&gt;$G$5</formula>
    </cfRule>
  </conditionalFormatting>
  <conditionalFormatting sqref="AB30:AB31">
    <cfRule type="expression" dxfId="0" priority="1">
      <formula>N30&gt;G30</formula>
    </cfRule>
    <cfRule type="expression" priority="2">
      <formula>$N$5&gt;$G$5</formula>
    </cfRule>
  </conditionalFormatting>
  <dataValidations count="4">
    <dataValidation type="list" allowBlank="1" showInputMessage="1" showErrorMessage="1" sqref="F6:F7 F9:F24 F26:F40">
      <formula1>"YES, NO"</formula1>
    </dataValidation>
    <dataValidation type="list" allowBlank="1" showInputMessage="1" showErrorMessage="1" sqref="M32:M42 M30 M6:M27">
      <formula1>"Yes, No"</formula1>
    </dataValidation>
    <dataValidation type="list" allowBlank="1" showInputMessage="1" showErrorMessage="1" sqref="O6:O7 O43:O1048576 O23 O28:O29 O25:O26 O31">
      <formula1>"Fiber, Copper, Fixed Wireless"</formula1>
    </dataValidation>
    <dataValidation type="decimal" showInputMessage="1" showErrorMessage="1" sqref="Y6:Y7 S6:S7 V6:V7 Q6:Q7 Q43:Q44 Q23 Q28:Q29 Q25:Q26 V25 AB25 Y25 S25 Q31">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2017-11-29T19:47:48Z</cp:lastPrinted>
  <dcterms:created xsi:type="dcterms:W3CDTF">2017-01-24T17:19:42Z</dcterms:created>
  <dcterms:modified xsi:type="dcterms:W3CDTF">2018-05-11T17:42:37Z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