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8\T18-RFQ-049\T18-RFQ-049 Response Documents\"/>
    </mc:Choice>
  </mc:AlternateContent>
  <bookViews>
    <workbookView xWindow="0" yWindow="0" windowWidth="28800" windowHeight="12000"/>
  </bookViews>
  <sheets>
    <sheet name="New" sheetId="4" r:id="rId1"/>
    <sheet name="ESRI_MAPINFO_SHEET" sheetId="5" state="veryHidden" r:id="rId2"/>
  </sheets>
  <definedNames>
    <definedName name="_xlnm._FilterDatabase" localSheetId="0" hidden="1">New!$A$4:$AE$30</definedName>
  </definedNames>
  <calcPr calcId="171027"/>
</workbook>
</file>

<file path=xl/calcChain.xml><?xml version="1.0" encoding="utf-8"?>
<calcChain xmlns="http://schemas.openxmlformats.org/spreadsheetml/2006/main">
  <c r="AE25" i="4" l="1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9" i="4" l="1"/>
  <c r="AD9" i="4"/>
  <c r="AC9" i="4"/>
  <c r="AB9" i="4"/>
  <c r="AB11" i="4" l="1"/>
  <c r="AC11" i="4"/>
  <c r="AD11" i="4"/>
  <c r="AE11" i="4"/>
  <c r="AE8" i="4" l="1"/>
  <c r="AD8" i="4"/>
  <c r="AC8" i="4"/>
  <c r="AB8" i="4"/>
  <c r="AE7" i="4"/>
  <c r="AD7" i="4"/>
  <c r="AC7" i="4"/>
  <c r="AB7" i="4"/>
  <c r="AE6" i="4"/>
  <c r="AD6" i="4"/>
  <c r="AC6" i="4"/>
  <c r="AB6" i="4"/>
  <c r="AE15" i="4" l="1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<sst xmlns="http://schemas.openxmlformats.org/spreadsheetml/2006/main" count="179" uniqueCount="112">
  <si>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</si>
  <si>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</si>
  <si>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</si>
  <si>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</si>
  <si>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</si>
  <si>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</si>
  <si>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</si>
  <si>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</si>
  <si>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</si>
  <si>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</si>
  <si>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</si>
  <si>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</si>
  <si>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</si>
  <si>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</si>
  <si>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</si>
  <si>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</si>
  <si>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</si>
  <si>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</si>
  <si>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</si>
  <si>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</si>
  <si>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</si>
  <si>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</si>
  <si>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</si>
  <si>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</si>
  <si>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</si>
  <si>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</si>
  <si>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</si>
  <si>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</si>
  <si>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</si>
  <si>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</si>
  <si>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</si>
  <si>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</si>
  <si>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</si>
  <si>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</si>
  <si>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</si>
  <si>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</si>
  <si>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</si>
  <si>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</si>
  <si>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</si>
  <si>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</si>
  <si>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</si>
  <si>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DOLS8201</t>
  </si>
  <si>
    <t>20M</t>
  </si>
  <si>
    <t>PARK3402</t>
  </si>
  <si>
    <t>Marty Baxter
360-902-8553
marty.baxter@parks.wa.gov</t>
  </si>
  <si>
    <t>To building shown on site map</t>
  </si>
  <si>
    <t>1G</t>
  </si>
  <si>
    <t>200M</t>
  </si>
  <si>
    <t>DOLC1405</t>
  </si>
  <si>
    <t>DOLC0623</t>
  </si>
  <si>
    <t>DOLC2716</t>
  </si>
  <si>
    <t xml:space="preserve">DOLC0519 </t>
  </si>
  <si>
    <t xml:space="preserve">DOLC2728 </t>
  </si>
  <si>
    <t>DOLS7101</t>
  </si>
  <si>
    <t>COM1702</t>
  </si>
  <si>
    <t>Russ Campbell
206-256-6100
russ.campbell@commerce.wa.gov</t>
  </si>
  <si>
    <t>100M</t>
  </si>
  <si>
    <t>Per attached site map</t>
  </si>
  <si>
    <t>11838 Tilley Road S                                                    Olympia, WA 98512-9167</t>
  </si>
  <si>
    <t>Morton Driver Licensing Office
346 State Route 7
Morton, WA 98356</t>
  </si>
  <si>
    <t xml:space="preserve">2001 6th Ave, Ste 2700
Seattle, WA 98121-2547 </t>
  </si>
  <si>
    <t xml:space="preserve">Jennifer Coker                                  360-482-5518 </t>
  </si>
  <si>
    <t>Mark Eaton                                       360-887-2345</t>
  </si>
  <si>
    <t>Kara Robb                                         253-588-7786</t>
  </si>
  <si>
    <t xml:space="preserve">Suzan Mansfield                             360-683-8375 </t>
  </si>
  <si>
    <t xml:space="preserve">Mike Flynn                                        253-926-8227 </t>
  </si>
  <si>
    <t>Fife License &amp; Title
4905 Pacific Hwy E, Ste 2A
Fife, WA 98424-2649</t>
  </si>
  <si>
    <t>Sequim Licensing Depot LLC
649 W Washington St, Ste 2
Sequim, WA 98382-3380</t>
  </si>
  <si>
    <t>Lakewood Vehicle Vessel Licensing
10102 Bristol Ave SW
Lakewood, WA 98499-5012</t>
  </si>
  <si>
    <t>Ridgefield Junction Auto License
7509 South 5th St, Ste 101-A
Ridgefield, WA 98642-7157</t>
  </si>
  <si>
    <t>9107 N Country Homes Blvd                                      Spokane, WA 99218-2071</t>
  </si>
  <si>
    <t>Timberland Bank
313 W Waldrip St
Elma, WA 98541</t>
  </si>
  <si>
    <t>DOL Supervisor:                               Brett Greer                                          509-482-3884 brgreer@dol.wa.gov               Building management:                             Dan Meacham                danm@pool-world.com</t>
  </si>
  <si>
    <t>Lora Schrift                                                   360-807-6202</t>
  </si>
  <si>
    <t>Office hours: Wednesday to Friday 10:00 a.m. – 3:30 p.m. ONLY</t>
  </si>
  <si>
    <t>Evaluation  Model for Solication Number T18-RFQ-049</t>
  </si>
  <si>
    <t>DOCGLD1</t>
  </si>
  <si>
    <t>228 Columbus Ave, Ste 103                                        Goldendale, WA 98620-9021</t>
  </si>
  <si>
    <t>Ken Clements
509-573-6346
kdclements@doc1.wa.gov</t>
  </si>
  <si>
    <t>Telecom room per attached site map</t>
  </si>
  <si>
    <t xml:space="preserve">228 Columbus Ave, Ste 103                                        Goldendale, WA 98620-9021 </t>
  </si>
  <si>
    <t>DOCOAK1</t>
  </si>
  <si>
    <t>499 NE Midway Blvd, Ste 1                                                                          Oak Harbor, WA 98277-2615</t>
  </si>
  <si>
    <t>Chad Fletcher
360-963-1416
cafletcher@doc1.wa.gov</t>
  </si>
  <si>
    <t>DSHS2065</t>
  </si>
  <si>
    <t>1371 Pine St                                                                                       Walla Walla, WA 99362-9496</t>
  </si>
  <si>
    <t>Dan Fouts                                                       509-227-2725                                                    Cell 509-961-7054                                      Building owner contact:                         Tim Nelson 206-948-8093 tim@nelsonadvisors.com          Alt. Building contacts:                              Jeni Taylor 360-902-0274               tayloj@dshs.wa.gov or                     Kelly Lerner 509-720-4875               lernekj@dshs.wa.gov</t>
  </si>
  <si>
    <t xml:space="preserve">LAN Room, Bldg 1371. Demarc to be located no further than 10 feet of DSHS Router. Refer to LCON for extended Demarc information.  </t>
  </si>
  <si>
    <t>NO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</si>
  <si>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</si>
  <si>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DFWMC2</t>
  </si>
  <si>
    <t>15712 Mill Creek Blvd, Ste 107                                 Mill Creek, WA 98012-1573</t>
  </si>
  <si>
    <t>Heidi Host
425-775-1311 x117
heidi.host@dfw.wa.gov                 Building contact:                Investors Mgmt. Co.                                      425-885-1284
Rjyankis@msn.com</t>
  </si>
  <si>
    <t>Switch Room per attached site map</t>
  </si>
  <si>
    <t>DFWCLARK</t>
  </si>
  <si>
    <t>1049 Port Way                                                              Clarkston, WA 99403-1836</t>
  </si>
  <si>
    <t>Bob Dice
509-758-3151
bob.dice@dfw.wa.gov                    Building contact:                                Port of Clarkston                               509-758-5272</t>
  </si>
  <si>
    <t>Highlighted Area per attached site map</t>
  </si>
  <si>
    <t>DFWWENDO</t>
  </si>
  <si>
    <t>Kathy Ballinger
509-662-0452
kathy.ballinger@dfw.wa.gv Building contact:                Michele Brady                                  360-902-2205</t>
  </si>
  <si>
    <t>Tel/Data Room per attached site map</t>
  </si>
  <si>
    <t>DFWREG3A</t>
  </si>
  <si>
    <t>3705 W Washington Ave                                            Yakima, WA 98903-1137</t>
  </si>
  <si>
    <t>Kevin Monroe
509-575-2733
kevin.monroe@dfw.wa.gov Building contact:                     Michele Brady                                360-902-2205</t>
  </si>
  <si>
    <t>2nd Floor IT Wall per attached site map</t>
  </si>
  <si>
    <t>DOCSEA5</t>
  </si>
  <si>
    <t>6335 35th Ave SW                                                        Seattle, WA 98126-3003</t>
  </si>
  <si>
    <t>Ryan Beeman
206-516-7821
rjbeeman@doc1.wa.gov                 General building contact:                  206-933-3405                                          Local building contact:                          Denelle Cabuco                                       206-933-3402</t>
  </si>
  <si>
    <t>Storage Room 114 per attached site map</t>
  </si>
  <si>
    <r>
      <t xml:space="preserve">3860 Chelan Highway                                                   Wenatchee, WA 98801-9625              </t>
    </r>
    <r>
      <rPr>
        <u/>
        <sz val="12"/>
        <color rgb="FFFF0000"/>
        <rFont val="Calibri"/>
        <family val="2"/>
        <scheme val="minor"/>
      </rPr>
      <t>Alternatively listed as 3860 Hwy 97A, Wenatchee, WA  98801</t>
    </r>
  </si>
  <si>
    <t>No Bid</t>
  </si>
  <si>
    <t>Read, understand and will comply.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</si>
</sst>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0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u/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0" applyNumberFormat="0" applyFill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3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33" applyNumberFormat="0" applyAlignment="0" applyProtection="0"/>
    <xf numFmtId="0" fontId="18" fillId="13" borderId="34" applyNumberFormat="0" applyAlignment="0" applyProtection="0"/>
    <xf numFmtId="0" fontId="19" fillId="13" borderId="33" applyNumberFormat="0" applyAlignment="0" applyProtection="0"/>
    <xf numFmtId="0" fontId="20" fillId="0" borderId="35" applyNumberFormat="0" applyFill="0" applyAlignment="0" applyProtection="0"/>
    <xf numFmtId="0" fontId="21" fillId="14" borderId="36" applyNumberFormat="0" applyAlignment="0" applyProtection="0"/>
    <xf numFmtId="0" fontId="22" fillId="0" borderId="0" applyNumberFormat="0" applyFill="0" applyBorder="0" applyAlignment="0" applyProtection="0"/>
    <xf numFmtId="0" fontId="2" fillId="15" borderId="37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38" applyNumberFormat="0" applyFill="0" applyAlignment="0" applyProtection="0"/>
    <xf numFmtId="0" fontId="2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5" fillId="39" borderId="0" applyNumberFormat="0" applyBorder="0" applyAlignment="0" applyProtection="0"/>
  </cellStyleXfs>
  <cellXfs count="219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26" fillId="0" borderId="15" xfId="0" applyFont="1" applyBorder="1" applyAlignment="1">
      <alignment wrapText="1"/>
    </xf>
    <xf numFmtId="0" fontId="26" fillId="0" borderId="2" xfId="0" applyFont="1" applyBorder="1" applyAlignment="1">
      <alignment wrapText="1"/>
    </xf>
    <xf numFmtId="0" fontId="26" fillId="0" borderId="0" xfId="0" applyFont="1" applyFill="1" applyBorder="1" applyAlignment="1">
      <alignment wrapText="1"/>
    </xf>
    <xf numFmtId="0" fontId="26" fillId="0" borderId="2" xfId="0" applyFont="1" applyFill="1" applyBorder="1" applyAlignment="1">
      <alignment wrapText="1"/>
    </xf>
    <xf numFmtId="0" fontId="26" fillId="0" borderId="2" xfId="0" applyFont="1" applyFill="1" applyBorder="1" applyAlignment="1">
      <alignment horizontal="center" wrapText="1"/>
    </xf>
    <xf numFmtId="0" fontId="26" fillId="0" borderId="9" xfId="0" applyFont="1" applyFill="1" applyBorder="1" applyAlignment="1">
      <alignment wrapText="1"/>
    </xf>
    <xf numFmtId="0" fontId="26" fillId="0" borderId="15" xfId="0" applyFont="1" applyFill="1" applyBorder="1" applyAlignment="1">
      <alignment wrapText="1"/>
    </xf>
    <xf numFmtId="0" fontId="26" fillId="0" borderId="16" xfId="0" applyFont="1" applyFill="1" applyBorder="1" applyAlignment="1">
      <alignment wrapText="1"/>
    </xf>
    <xf numFmtId="0" fontId="26" fillId="0" borderId="28" xfId="0" applyFont="1" applyFill="1" applyBorder="1" applyAlignment="1">
      <alignment wrapText="1"/>
    </xf>
    <xf numFmtId="0" fontId="26" fillId="4" borderId="15" xfId="0" applyFont="1" applyFill="1" applyBorder="1" applyAlignment="1">
      <alignment wrapText="1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 applyAlignment="1">
      <alignment horizontal="center" wrapText="1"/>
    </xf>
    <xf numFmtId="0" fontId="26" fillId="4" borderId="9" xfId="0" applyFont="1" applyFill="1" applyBorder="1" applyAlignment="1">
      <alignment wrapText="1"/>
    </xf>
    <xf numFmtId="0" fontId="26" fillId="4" borderId="16" xfId="0" applyFont="1" applyFill="1" applyBorder="1" applyAlignment="1">
      <alignment wrapText="1"/>
    </xf>
    <xf numFmtId="0" fontId="26" fillId="4" borderId="28" xfId="0" applyFont="1" applyFill="1" applyBorder="1" applyAlignment="1">
      <alignment wrapText="1"/>
    </xf>
    <xf numFmtId="0" fontId="26" fillId="0" borderId="2" xfId="0" applyFont="1" applyBorder="1" applyAlignment="1">
      <alignment horizontal="center" wrapText="1"/>
    </xf>
    <xf numFmtId="0" fontId="26" fillId="0" borderId="9" xfId="0" applyFont="1" applyBorder="1" applyAlignment="1">
      <alignment wrapText="1"/>
    </xf>
    <xf numFmtId="0" fontId="26" fillId="0" borderId="16" xfId="0" applyFont="1" applyBorder="1" applyAlignment="1">
      <alignment wrapText="1"/>
    </xf>
    <xf numFmtId="0" fontId="26" fillId="0" borderId="28" xfId="0" applyFont="1" applyBorder="1" applyAlignment="1">
      <alignment wrapText="1"/>
    </xf>
    <xf numFmtId="0" fontId="26" fillId="4" borderId="0" xfId="0" applyFont="1" applyFill="1" applyAlignment="1">
      <alignment wrapText="1"/>
    </xf>
    <xf numFmtId="0" fontId="27" fillId="4" borderId="2" xfId="0" applyFont="1" applyFill="1" applyBorder="1" applyAlignment="1">
      <alignment wrapText="1"/>
    </xf>
    <xf numFmtId="0" fontId="28" fillId="0" borderId="15" xfId="0" applyFont="1" applyBorder="1" applyAlignment="1">
      <alignment wrapText="1"/>
    </xf>
    <xf numFmtId="0" fontId="28" fillId="0" borderId="2" xfId="0" applyFont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0" borderId="2" xfId="2" applyNumberFormat="1" applyFont="1" applyBorder="1" applyAlignment="1">
      <alignment horizontal="center" wrapText="1"/>
    </xf>
    <xf numFmtId="0" fontId="28" fillId="0" borderId="9" xfId="2" applyNumberFormat="1" applyFont="1" applyBorder="1" applyAlignment="1">
      <alignment horizontal="center" wrapText="1"/>
    </xf>
    <xf numFmtId="7" fontId="28" fillId="0" borderId="9" xfId="1" applyNumberFormat="1" applyFont="1" applyBorder="1" applyAlignment="1">
      <alignment wrapText="1"/>
    </xf>
    <xf numFmtId="7" fontId="28" fillId="0" borderId="3" xfId="1" applyNumberFormat="1" applyFont="1" applyBorder="1" applyAlignment="1">
      <alignment wrapText="1"/>
    </xf>
    <xf numFmtId="7" fontId="28" fillId="0" borderId="1" xfId="1" applyNumberFormat="1" applyFont="1" applyBorder="1" applyAlignment="1">
      <alignment wrapText="1"/>
    </xf>
    <xf numFmtId="7" fontId="28" fillId="0" borderId="2" xfId="1" applyNumberFormat="1" applyFont="1" applyBorder="1" applyAlignment="1">
      <alignment wrapText="1"/>
    </xf>
    <xf numFmtId="0" fontId="28" fillId="0" borderId="3" xfId="0" applyFont="1" applyBorder="1" applyAlignment="1">
      <alignment horizontal="center" wrapText="1"/>
    </xf>
    <xf numFmtId="0" fontId="28" fillId="0" borderId="16" xfId="0" applyFont="1" applyBorder="1" applyAlignment="1">
      <alignment horizontal="center" wrapText="1"/>
    </xf>
    <xf numFmtId="0" fontId="28" fillId="0" borderId="16" xfId="0" applyFont="1" applyBorder="1" applyAlignment="1">
      <alignment wrapText="1"/>
    </xf>
    <xf numFmtId="0" fontId="28" fillId="4" borderId="21" xfId="0" applyFont="1" applyFill="1" applyBorder="1" applyAlignment="1">
      <alignment wrapText="1"/>
    </xf>
    <xf numFmtId="164" fontId="28" fillId="4" borderId="21" xfId="0" applyNumberFormat="1" applyFont="1" applyFill="1" applyBorder="1" applyAlignment="1">
      <alignment wrapText="1"/>
    </xf>
    <xf numFmtId="0" fontId="28" fillId="4" borderId="21" xfId="0" applyNumberFormat="1" applyFont="1" applyFill="1" applyBorder="1" applyAlignment="1">
      <alignment wrapText="1"/>
    </xf>
    <xf numFmtId="0" fontId="28" fillId="4" borderId="15" xfId="0" applyFont="1" applyFill="1" applyBorder="1" applyAlignment="1">
      <alignment wrapText="1"/>
    </xf>
    <xf numFmtId="0" fontId="28" fillId="4" borderId="2" xfId="0" applyFont="1" applyFill="1" applyBorder="1" applyAlignment="1">
      <alignment wrapText="1"/>
    </xf>
    <xf numFmtId="0" fontId="28" fillId="4" borderId="2" xfId="0" applyFont="1" applyFill="1" applyBorder="1" applyAlignment="1">
      <alignment horizontal="center" wrapText="1"/>
    </xf>
    <xf numFmtId="0" fontId="28" fillId="4" borderId="9" xfId="0" applyFont="1" applyFill="1" applyBorder="1" applyAlignment="1">
      <alignment wrapText="1"/>
    </xf>
    <xf numFmtId="0" fontId="28" fillId="4" borderId="16" xfId="0" applyFont="1" applyFill="1" applyBorder="1" applyAlignment="1">
      <alignment wrapText="1"/>
    </xf>
    <xf numFmtId="0" fontId="28" fillId="4" borderId="28" xfId="0" applyFont="1" applyFill="1" applyBorder="1" applyAlignment="1">
      <alignment wrapText="1"/>
    </xf>
    <xf numFmtId="0" fontId="28" fillId="3" borderId="15" xfId="0" applyFont="1" applyFill="1" applyBorder="1" applyAlignment="1">
      <alignment wrapText="1"/>
    </xf>
    <xf numFmtId="0" fontId="28" fillId="3" borderId="2" xfId="2" applyNumberFormat="1" applyFont="1" applyFill="1" applyBorder="1" applyAlignment="1">
      <alignment horizontal="center" wrapText="1"/>
    </xf>
    <xf numFmtId="0" fontId="28" fillId="3" borderId="9" xfId="2" applyNumberFormat="1" applyFont="1" applyFill="1" applyBorder="1" applyAlignment="1">
      <alignment horizontal="center" wrapText="1"/>
    </xf>
    <xf numFmtId="7" fontId="28" fillId="3" borderId="9" xfId="1" applyNumberFormat="1" applyFont="1" applyFill="1" applyBorder="1" applyAlignment="1">
      <alignment wrapText="1"/>
    </xf>
    <xf numFmtId="7" fontId="28" fillId="3" borderId="3" xfId="1" applyNumberFormat="1" applyFont="1" applyFill="1" applyBorder="1" applyAlignment="1">
      <alignment wrapText="1"/>
    </xf>
    <xf numFmtId="7" fontId="28" fillId="3" borderId="1" xfId="1" applyNumberFormat="1" applyFont="1" applyFill="1" applyBorder="1" applyAlignment="1">
      <alignment wrapText="1"/>
    </xf>
    <xf numFmtId="7" fontId="28" fillId="3" borderId="2" xfId="1" applyNumberFormat="1" applyFont="1" applyFill="1" applyBorder="1" applyAlignment="1">
      <alignment wrapText="1"/>
    </xf>
    <xf numFmtId="0" fontId="28" fillId="3" borderId="3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wrapText="1"/>
    </xf>
    <xf numFmtId="0" fontId="28" fillId="0" borderId="2" xfId="0" applyFont="1" applyBorder="1" applyAlignment="1">
      <alignment horizontal="center" wrapText="1"/>
    </xf>
    <xf numFmtId="0" fontId="28" fillId="0" borderId="9" xfId="0" applyFont="1" applyBorder="1" applyAlignment="1">
      <alignment wrapText="1"/>
    </xf>
    <xf numFmtId="0" fontId="28" fillId="0" borderId="28" xfId="0" applyFont="1" applyBorder="1" applyAlignment="1">
      <alignment wrapText="1"/>
    </xf>
    <xf numFmtId="0" fontId="29" fillId="0" borderId="15" xfId="0" applyFont="1" applyBorder="1" applyAlignment="1">
      <alignment wrapText="1"/>
    </xf>
    <xf numFmtId="0" fontId="29" fillId="0" borderId="2" xfId="0" applyFont="1" applyFill="1" applyBorder="1" applyAlignment="1">
      <alignment wrapText="1"/>
    </xf>
    <xf numFmtId="0" fontId="29" fillId="0" borderId="2" xfId="0" applyFont="1" applyBorder="1" applyAlignment="1">
      <alignment wrapText="1"/>
    </xf>
    <xf numFmtId="0" fontId="29" fillId="0" borderId="0" xfId="0" applyFont="1" applyFill="1" applyBorder="1" applyAlignment="1">
      <alignment wrapText="1"/>
    </xf>
    <xf numFmtId="0" fontId="29" fillId="0" borderId="2" xfId="0" applyFont="1" applyFill="1" applyBorder="1" applyAlignment="1">
      <alignment horizontal="center" wrapText="1"/>
    </xf>
    <xf numFmtId="0" fontId="29" fillId="0" borderId="9" xfId="0" applyFont="1" applyFill="1" applyBorder="1" applyAlignment="1">
      <alignment wrapText="1"/>
    </xf>
    <xf numFmtId="0" fontId="29" fillId="0" borderId="15" xfId="0" applyFont="1" applyFill="1" applyBorder="1" applyAlignment="1">
      <alignment wrapText="1"/>
    </xf>
    <xf numFmtId="0" fontId="29" fillId="0" borderId="16" xfId="0" applyFont="1" applyFill="1" applyBorder="1" applyAlignment="1">
      <alignment wrapText="1"/>
    </xf>
    <xf numFmtId="0" fontId="29" fillId="0" borderId="28" xfId="0" applyFont="1" applyFill="1" applyBorder="1" applyAlignment="1">
      <alignment wrapText="1"/>
    </xf>
    <xf numFmtId="0" fontId="29" fillId="2" borderId="0" xfId="0" applyFont="1" applyFill="1" applyAlignment="1">
      <alignment wrapText="1"/>
    </xf>
    <xf numFmtId="0" fontId="29" fillId="0" borderId="2" xfId="2" applyNumberFormat="1" applyFont="1" applyBorder="1" applyAlignment="1">
      <alignment horizontal="center" wrapText="1"/>
    </xf>
    <xf numFmtId="0" fontId="29" fillId="0" borderId="9" xfId="2" applyNumberFormat="1" applyFont="1" applyBorder="1" applyAlignment="1">
      <alignment horizontal="center" wrapText="1"/>
    </xf>
    <xf numFmtId="7" fontId="29" fillId="0" borderId="9" xfId="1" applyNumberFormat="1" applyFont="1" applyBorder="1" applyAlignment="1">
      <alignment wrapText="1"/>
    </xf>
    <xf numFmtId="7" fontId="29" fillId="0" borderId="3" xfId="1" applyNumberFormat="1" applyFont="1" applyBorder="1" applyAlignment="1">
      <alignment wrapText="1"/>
    </xf>
    <xf numFmtId="7" fontId="29" fillId="0" borderId="1" xfId="1" applyNumberFormat="1" applyFont="1" applyBorder="1" applyAlignment="1">
      <alignment wrapText="1"/>
    </xf>
    <xf numFmtId="7" fontId="29" fillId="0" borderId="2" xfId="1" applyNumberFormat="1" applyFont="1" applyBorder="1" applyAlignment="1">
      <alignment wrapText="1"/>
    </xf>
    <xf numFmtId="0" fontId="29" fillId="0" borderId="3" xfId="0" applyFont="1" applyBorder="1" applyAlignment="1">
      <alignment horizontal="center" wrapText="1"/>
    </xf>
    <xf numFmtId="0" fontId="29" fillId="0" borderId="16" xfId="0" applyFont="1" applyBorder="1" applyAlignment="1">
      <alignment horizontal="center" wrapText="1"/>
    </xf>
    <xf numFmtId="0" fontId="29" fillId="0" borderId="16" xfId="0" applyFont="1" applyBorder="1" applyAlignment="1">
      <alignment wrapText="1"/>
    </xf>
    <xf numFmtId="0" fontId="29" fillId="4" borderId="21" xfId="0" applyFont="1" applyFill="1" applyBorder="1" applyAlignment="1">
      <alignment wrapText="1"/>
    </xf>
    <xf numFmtId="164" fontId="29" fillId="4" borderId="21" xfId="0" applyNumberFormat="1" applyFont="1" applyFill="1" applyBorder="1" applyAlignment="1">
      <alignment wrapText="1"/>
    </xf>
    <xf numFmtId="0" fontId="29" fillId="4" borderId="21" xfId="0" applyNumberFormat="1" applyFont="1" applyFill="1" applyBorder="1" applyAlignment="1">
      <alignment wrapText="1"/>
    </xf>
    <xf numFmtId="0" fontId="29" fillId="4" borderId="15" xfId="0" applyFont="1" applyFill="1" applyBorder="1" applyAlignment="1">
      <alignment wrapText="1"/>
    </xf>
    <xf numFmtId="0" fontId="29" fillId="4" borderId="2" xfId="0" applyFont="1" applyFill="1" applyBorder="1" applyAlignment="1">
      <alignment wrapText="1"/>
    </xf>
    <xf numFmtId="0" fontId="29" fillId="4" borderId="2" xfId="0" applyFont="1" applyFill="1" applyBorder="1" applyAlignment="1">
      <alignment horizontal="center" wrapText="1"/>
    </xf>
    <xf numFmtId="0" fontId="29" fillId="4" borderId="9" xfId="0" applyFont="1" applyFill="1" applyBorder="1" applyAlignment="1">
      <alignment wrapText="1"/>
    </xf>
    <xf numFmtId="0" fontId="29" fillId="4" borderId="16" xfId="0" applyFont="1" applyFill="1" applyBorder="1" applyAlignment="1">
      <alignment wrapText="1"/>
    </xf>
    <xf numFmtId="0" fontId="29" fillId="4" borderId="28" xfId="0" applyFont="1" applyFill="1" applyBorder="1" applyAlignment="1">
      <alignment wrapText="1"/>
    </xf>
    <xf numFmtId="0" fontId="29" fillId="3" borderId="15" xfId="0" applyFont="1" applyFill="1" applyBorder="1" applyAlignment="1">
      <alignment wrapText="1"/>
    </xf>
    <xf numFmtId="0" fontId="29" fillId="3" borderId="2" xfId="2" applyNumberFormat="1" applyFont="1" applyFill="1" applyBorder="1" applyAlignment="1">
      <alignment horizontal="center" wrapText="1"/>
    </xf>
    <xf numFmtId="0" fontId="29" fillId="3" borderId="9" xfId="2" applyNumberFormat="1" applyFont="1" applyFill="1" applyBorder="1" applyAlignment="1">
      <alignment horizontal="center" wrapText="1"/>
    </xf>
    <xf numFmtId="7" fontId="29" fillId="3" borderId="9" xfId="1" applyNumberFormat="1" applyFont="1" applyFill="1" applyBorder="1" applyAlignment="1">
      <alignment wrapText="1"/>
    </xf>
    <xf numFmtId="7" fontId="29" fillId="3" borderId="3" xfId="1" applyNumberFormat="1" applyFont="1" applyFill="1" applyBorder="1" applyAlignment="1">
      <alignment wrapText="1"/>
    </xf>
    <xf numFmtId="7" fontId="29" fillId="3" borderId="1" xfId="1" applyNumberFormat="1" applyFont="1" applyFill="1" applyBorder="1" applyAlignment="1">
      <alignment wrapText="1"/>
    </xf>
    <xf numFmtId="7" fontId="29" fillId="3" borderId="2" xfId="1" applyNumberFormat="1" applyFont="1" applyFill="1" applyBorder="1" applyAlignment="1">
      <alignment wrapText="1"/>
    </xf>
    <xf numFmtId="0" fontId="29" fillId="3" borderId="3" xfId="0" applyFont="1" applyFill="1" applyBorder="1" applyAlignment="1">
      <alignment horizontal="center" wrapText="1"/>
    </xf>
    <xf numFmtId="0" fontId="29" fillId="3" borderId="16" xfId="0" applyFont="1" applyFill="1" applyBorder="1" applyAlignment="1">
      <alignment horizontal="center" wrapText="1"/>
    </xf>
    <xf numFmtId="0" fontId="29" fillId="3" borderId="16" xfId="0" applyFont="1" applyFill="1" applyBorder="1" applyAlignment="1">
      <alignment wrapText="1"/>
    </xf>
    <xf numFmtId="0" fontId="29" fillId="0" borderId="0" xfId="0" applyFont="1" applyAlignment="1">
      <alignment wrapText="1"/>
    </xf>
    <xf numFmtId="0" fontId="29" fillId="0" borderId="2" xfId="0" applyFont="1" applyBorder="1" applyAlignment="1">
      <alignment horizontal="center" wrapText="1"/>
    </xf>
    <xf numFmtId="0" fontId="29" fillId="0" borderId="9" xfId="0" applyFont="1" applyBorder="1" applyAlignment="1">
      <alignment wrapText="1"/>
    </xf>
    <xf numFmtId="0" fontId="29" fillId="0" borderId="28" xfId="0" applyFont="1" applyBorder="1" applyAlignment="1">
      <alignment wrapText="1"/>
    </xf>
    <xf numFmtId="0" fontId="29" fillId="0" borderId="2" xfId="2" applyNumberFormat="1" applyFont="1" applyFill="1" applyBorder="1" applyAlignment="1">
      <alignment horizontal="center" wrapText="1"/>
    </xf>
    <xf numFmtId="0" fontId="29" fillId="0" borderId="9" xfId="2" applyNumberFormat="1" applyFont="1" applyFill="1" applyBorder="1" applyAlignment="1">
      <alignment horizontal="center" wrapText="1"/>
    </xf>
    <xf numFmtId="7" fontId="29" fillId="0" borderId="9" xfId="1" applyNumberFormat="1" applyFont="1" applyFill="1" applyBorder="1" applyAlignment="1">
      <alignment wrapText="1"/>
    </xf>
    <xf numFmtId="7" fontId="29" fillId="0" borderId="3" xfId="1" applyNumberFormat="1" applyFont="1" applyFill="1" applyBorder="1" applyAlignment="1">
      <alignment wrapText="1"/>
    </xf>
    <xf numFmtId="7" fontId="29" fillId="0" borderId="1" xfId="1" applyNumberFormat="1" applyFont="1" applyFill="1" applyBorder="1" applyAlignment="1">
      <alignment wrapText="1"/>
    </xf>
    <xf numFmtId="7" fontId="29" fillId="0" borderId="2" xfId="1" applyNumberFormat="1" applyFont="1" applyFill="1" applyBorder="1" applyAlignment="1">
      <alignment wrapText="1"/>
    </xf>
    <xf numFmtId="0" fontId="29" fillId="0" borderId="3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4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F16" zoomScale="60" zoomScaleNormal="60" workbookViewId="0">
      <selection activeCell="S10" sqref="S10"/>
    </sheetView>
  </sheetViews>
  <sheetFormatPr defaultColWidth="8.88671875" defaultRowHeight="14.4" x14ac:dyDescent="0.3"/>
  <cols>
    <col min="1" max="1" width="3.6640625" style="3" customWidth="1"/>
    <col min="2" max="2" width="21.88671875" style="2" customWidth="1"/>
    <col min="3" max="3" width="48.109375" style="2" customWidth="1"/>
    <col min="4" max="4" width="32.5546875" style="2" customWidth="1"/>
    <col min="5" max="5" width="42.44140625" style="1" customWidth="1"/>
    <col min="6" max="6" width="10.109375" style="1" customWidth="1"/>
    <col min="7" max="7" width="12.33203125" style="12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3" customWidth="1"/>
    <col min="13" max="13" width="15.44140625" style="1" customWidth="1"/>
    <col min="14" max="15" width="21" style="9" customWidth="1"/>
    <col min="16" max="17" width="12.109375" style="11" customWidth="1"/>
    <col min="18" max="19" width="13" style="11" customWidth="1"/>
    <col min="20" max="20" width="16.109375" style="12" customWidth="1"/>
    <col min="21" max="22" width="13" style="11" customWidth="1"/>
    <col min="23" max="23" width="16.109375" style="12" customWidth="1"/>
    <col min="24" max="25" width="13" style="11" customWidth="1"/>
    <col min="26" max="26" width="16.109375" style="12" customWidth="1"/>
    <col min="27" max="27" width="37.109375" style="1" customWidth="1"/>
    <col min="28" max="28" width="9.44140625" style="40" customWidth="1"/>
    <col min="29" max="29" width="11.88671875" style="40" customWidth="1"/>
    <col min="30" max="30" width="9.44140625" style="1" customWidth="1"/>
    <col min="31" max="16384" width="8.88671875" style="1"/>
  </cols>
  <sheetData>
    <row r="1" spans="1:31" ht="52.95" customHeight="1" thickBot="1" x14ac:dyDescent="0.55000000000000004">
      <c r="A1" s="208" t="s">
        <v>75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AA1" s="12"/>
      <c r="AB1" s="41"/>
      <c r="AC1" s="41"/>
    </row>
    <row r="2" spans="1:31" ht="52.95" customHeight="1" thickBot="1" x14ac:dyDescent="0.55000000000000004">
      <c r="A2" s="31"/>
      <c r="B2" s="43" t="s">
        <v>1</v>
      </c>
      <c r="C2" s="44"/>
      <c r="D2" s="44"/>
      <c r="E2" s="44"/>
      <c r="F2" s="44"/>
      <c r="G2" s="44"/>
      <c r="H2" s="44"/>
      <c r="I2" s="44"/>
      <c r="J2" s="44"/>
      <c r="K2" s="45"/>
      <c r="L2" s="4"/>
      <c r="M2" s="209" t="s">
        <v>2</v>
      </c>
      <c r="N2" s="210"/>
      <c r="O2" s="210"/>
      <c r="P2" s="210"/>
      <c r="Q2" s="210"/>
      <c r="R2" s="28"/>
      <c r="S2" s="28"/>
      <c r="T2" s="28"/>
      <c r="U2" s="28"/>
      <c r="V2" s="28"/>
      <c r="W2" s="28"/>
      <c r="X2" s="28"/>
      <c r="Y2" s="28"/>
      <c r="Z2" s="29"/>
      <c r="AA2" s="37"/>
      <c r="AB2" s="42"/>
      <c r="AC2" s="42"/>
    </row>
    <row r="3" spans="1:31" s="8" customFormat="1" ht="19.5" customHeight="1" thickBot="1" x14ac:dyDescent="0.55000000000000004">
      <c r="A3" s="32"/>
      <c r="B3" s="46"/>
      <c r="C3" s="47"/>
      <c r="D3" s="47"/>
      <c r="E3" s="47"/>
      <c r="F3" s="47"/>
      <c r="G3" s="47"/>
      <c r="H3" s="47"/>
      <c r="I3" s="216" t="s">
        <v>20</v>
      </c>
      <c r="J3" s="217"/>
      <c r="K3" s="48"/>
      <c r="L3" s="6"/>
      <c r="M3" s="211"/>
      <c r="N3" s="212"/>
      <c r="O3" s="212"/>
      <c r="P3" s="212"/>
      <c r="Q3" s="212"/>
      <c r="R3" s="213" t="s">
        <v>30</v>
      </c>
      <c r="S3" s="214"/>
      <c r="T3" s="214"/>
      <c r="U3" s="214"/>
      <c r="V3" s="214"/>
      <c r="W3" s="214"/>
      <c r="X3" s="214"/>
      <c r="Y3" s="214"/>
      <c r="Z3" s="215"/>
      <c r="AA3" s="38"/>
      <c r="AB3" s="218" t="s">
        <v>26</v>
      </c>
      <c r="AC3" s="218"/>
      <c r="AD3" s="218"/>
      <c r="AE3" s="218"/>
    </row>
    <row r="4" spans="1:31" s="14" customFormat="1" ht="78.599999999999994" thickBot="1" x14ac:dyDescent="0.35">
      <c r="A4" s="33"/>
      <c r="B4" s="23" t="s">
        <v>4</v>
      </c>
      <c r="C4" s="24" t="s">
        <v>13</v>
      </c>
      <c r="D4" s="25" t="s">
        <v>3</v>
      </c>
      <c r="E4" s="25" t="s">
        <v>6</v>
      </c>
      <c r="F4" s="25" t="s">
        <v>5</v>
      </c>
      <c r="G4" s="26" t="s">
        <v>21</v>
      </c>
      <c r="H4" s="25" t="s">
        <v>17</v>
      </c>
      <c r="I4" s="49" t="s">
        <v>22</v>
      </c>
      <c r="J4" s="50" t="s">
        <v>25</v>
      </c>
      <c r="K4" s="27" t="s">
        <v>15</v>
      </c>
      <c r="L4" s="15"/>
      <c r="M4" s="19" t="s">
        <v>18</v>
      </c>
      <c r="N4" s="16" t="s">
        <v>29</v>
      </c>
      <c r="O4" s="35" t="s">
        <v>40</v>
      </c>
      <c r="P4" s="17" t="s">
        <v>27</v>
      </c>
      <c r="Q4" s="18" t="s">
        <v>28</v>
      </c>
      <c r="R4" s="78" t="s">
        <v>31</v>
      </c>
      <c r="S4" s="79" t="s">
        <v>32</v>
      </c>
      <c r="T4" s="80" t="s">
        <v>33</v>
      </c>
      <c r="U4" s="78" t="s">
        <v>34</v>
      </c>
      <c r="V4" s="79" t="s">
        <v>35</v>
      </c>
      <c r="W4" s="80" t="s">
        <v>36</v>
      </c>
      <c r="X4" s="78" t="s">
        <v>37</v>
      </c>
      <c r="Y4" s="79" t="s">
        <v>38</v>
      </c>
      <c r="Z4" s="81" t="s">
        <v>39</v>
      </c>
      <c r="AA4" s="27" t="s">
        <v>19</v>
      </c>
      <c r="AB4" s="39" t="s">
        <v>23</v>
      </c>
      <c r="AC4" s="39" t="s">
        <v>24</v>
      </c>
      <c r="AD4" s="39" t="s">
        <v>22</v>
      </c>
      <c r="AE4" s="39" t="s">
        <v>25</v>
      </c>
    </row>
    <row r="5" spans="1:31" s="5" customFormat="1" ht="78.75" customHeight="1" x14ac:dyDescent="0.3">
      <c r="A5" s="34">
        <v>1</v>
      </c>
      <c r="B5" s="53" t="s">
        <v>7</v>
      </c>
      <c r="C5" s="54" t="s">
        <v>8</v>
      </c>
      <c r="D5" s="54" t="s">
        <v>9</v>
      </c>
      <c r="E5" s="54" t="s">
        <v>0</v>
      </c>
      <c r="F5" s="54" t="s">
        <v>10</v>
      </c>
      <c r="G5" s="55">
        <v>120</v>
      </c>
      <c r="H5" s="56" t="s">
        <v>11</v>
      </c>
      <c r="I5" s="57">
        <v>10</v>
      </c>
      <c r="J5" s="58">
        <v>90</v>
      </c>
      <c r="K5" s="59" t="s">
        <v>16</v>
      </c>
      <c r="L5" s="7"/>
      <c r="M5" s="60" t="s">
        <v>12</v>
      </c>
      <c r="N5" s="61">
        <v>20</v>
      </c>
      <c r="O5" s="62" t="s">
        <v>14</v>
      </c>
      <c r="P5" s="63">
        <v>500</v>
      </c>
      <c r="Q5" s="64">
        <v>1000</v>
      </c>
      <c r="R5" s="65">
        <v>500</v>
      </c>
      <c r="S5" s="66">
        <v>1000</v>
      </c>
      <c r="T5" s="67">
        <v>20</v>
      </c>
      <c r="U5" s="65">
        <v>1000</v>
      </c>
      <c r="V5" s="66">
        <v>5000</v>
      </c>
      <c r="W5" s="67">
        <v>20</v>
      </c>
      <c r="X5" s="65">
        <v>1800</v>
      </c>
      <c r="Y5" s="66">
        <v>10000</v>
      </c>
      <c r="Z5" s="68">
        <v>45</v>
      </c>
      <c r="AA5" s="69"/>
      <c r="AB5" s="58">
        <f t="shared" ref="AB5" si="0">IF(ISBLANK(N5),G5,N5)</f>
        <v>20</v>
      </c>
      <c r="AC5" s="70">
        <f>24*P5+Q5</f>
        <v>13000</v>
      </c>
      <c r="AD5" s="71">
        <f t="shared" ref="AD5:AE8" si="1">I5</f>
        <v>10</v>
      </c>
      <c r="AE5" s="71">
        <f t="shared" si="1"/>
        <v>90</v>
      </c>
    </row>
    <row r="6" spans="1:31" s="2" customFormat="1" ht="109.2" x14ac:dyDescent="0.3">
      <c r="A6" s="34">
        <v>2</v>
      </c>
      <c r="B6" s="102" t="s">
        <v>41</v>
      </c>
      <c r="C6" s="103" t="s">
        <v>70</v>
      </c>
      <c r="D6" s="103" t="s">
        <v>72</v>
      </c>
      <c r="E6" s="104" t="s">
        <v>57</v>
      </c>
      <c r="F6" s="105" t="s">
        <v>10</v>
      </c>
      <c r="G6" s="106">
        <v>80</v>
      </c>
      <c r="H6" s="107" t="s">
        <v>42</v>
      </c>
      <c r="I6" s="108">
        <v>20</v>
      </c>
      <c r="J6" s="109">
        <v>80</v>
      </c>
      <c r="K6" s="110"/>
      <c r="L6" s="7"/>
      <c r="M6" s="91"/>
      <c r="N6" s="10"/>
      <c r="O6" s="36"/>
      <c r="P6" s="85"/>
      <c r="Q6" s="82">
        <v>0</v>
      </c>
      <c r="R6" s="87"/>
      <c r="S6" s="88"/>
      <c r="T6" s="13"/>
      <c r="U6" s="87"/>
      <c r="V6" s="88"/>
      <c r="W6" s="13"/>
      <c r="X6" s="87"/>
      <c r="Y6" s="88"/>
      <c r="Z6" s="21"/>
      <c r="AA6" s="92"/>
      <c r="AB6" s="30">
        <f t="shared" ref="AB6:AB8" si="2">IF(ISBLANK(N6),G6,N6)</f>
        <v>80</v>
      </c>
      <c r="AC6" s="51">
        <f t="shared" ref="AC6:AC8" si="3">24*P6+Q6</f>
        <v>0</v>
      </c>
      <c r="AD6" s="52">
        <f t="shared" si="1"/>
        <v>20</v>
      </c>
      <c r="AE6" s="52">
        <f t="shared" si="1"/>
        <v>80</v>
      </c>
    </row>
    <row r="7" spans="1:31" s="2" customFormat="1" ht="134.25" customHeight="1" x14ac:dyDescent="0.3">
      <c r="A7" s="34">
        <v>3</v>
      </c>
      <c r="B7" s="111" t="s">
        <v>43</v>
      </c>
      <c r="C7" s="112" t="s">
        <v>58</v>
      </c>
      <c r="D7" s="112" t="s">
        <v>44</v>
      </c>
      <c r="E7" s="112" t="s">
        <v>45</v>
      </c>
      <c r="F7" s="112" t="s">
        <v>10</v>
      </c>
      <c r="G7" s="113">
        <v>100</v>
      </c>
      <c r="H7" s="114" t="s">
        <v>47</v>
      </c>
      <c r="I7" s="111">
        <v>10</v>
      </c>
      <c r="J7" s="115">
        <v>90</v>
      </c>
      <c r="K7" s="116"/>
      <c r="L7" s="7"/>
      <c r="M7" s="74"/>
      <c r="N7" s="75"/>
      <c r="O7" s="76"/>
      <c r="P7" s="86"/>
      <c r="Q7" s="83">
        <v>0</v>
      </c>
      <c r="R7" s="89"/>
      <c r="S7" s="90"/>
      <c r="T7" s="72"/>
      <c r="U7" s="89"/>
      <c r="V7" s="90"/>
      <c r="W7" s="72"/>
      <c r="X7" s="89"/>
      <c r="Y7" s="90"/>
      <c r="Z7" s="73"/>
      <c r="AA7" s="77"/>
      <c r="AB7" s="30">
        <f t="shared" si="2"/>
        <v>100</v>
      </c>
      <c r="AC7" s="51">
        <f t="shared" si="3"/>
        <v>0</v>
      </c>
      <c r="AD7" s="52">
        <f t="shared" si="1"/>
        <v>10</v>
      </c>
      <c r="AE7" s="52">
        <f t="shared" si="1"/>
        <v>90</v>
      </c>
    </row>
    <row r="8" spans="1:31" s="2" customFormat="1" ht="128.25" customHeight="1" x14ac:dyDescent="0.3">
      <c r="A8" s="34">
        <v>4</v>
      </c>
      <c r="B8" s="102" t="s">
        <v>43</v>
      </c>
      <c r="C8" s="105" t="s">
        <v>58</v>
      </c>
      <c r="D8" s="103" t="s">
        <v>44</v>
      </c>
      <c r="E8" s="103" t="s">
        <v>45</v>
      </c>
      <c r="F8" s="103" t="s">
        <v>10</v>
      </c>
      <c r="G8" s="117">
        <v>100</v>
      </c>
      <c r="H8" s="118" t="s">
        <v>46</v>
      </c>
      <c r="I8" s="102">
        <v>10</v>
      </c>
      <c r="J8" s="119">
        <v>90</v>
      </c>
      <c r="K8" s="120"/>
      <c r="L8" s="7"/>
      <c r="M8" s="91"/>
      <c r="N8" s="10"/>
      <c r="O8" s="36"/>
      <c r="P8" s="85"/>
      <c r="Q8" s="82">
        <v>0</v>
      </c>
      <c r="R8" s="87"/>
      <c r="S8" s="88"/>
      <c r="T8" s="13"/>
      <c r="U8" s="87"/>
      <c r="V8" s="88"/>
      <c r="W8" s="13"/>
      <c r="X8" s="87"/>
      <c r="Y8" s="88"/>
      <c r="Z8" s="21"/>
      <c r="AA8" s="92"/>
      <c r="AB8" s="30">
        <f t="shared" si="2"/>
        <v>100</v>
      </c>
      <c r="AC8" s="51">
        <f t="shared" si="3"/>
        <v>0</v>
      </c>
      <c r="AD8" s="52">
        <f t="shared" si="1"/>
        <v>10</v>
      </c>
      <c r="AE8" s="52">
        <f t="shared" si="1"/>
        <v>90</v>
      </c>
    </row>
    <row r="9" spans="1:31" s="2" customFormat="1" ht="128.25" customHeight="1" x14ac:dyDescent="0.3">
      <c r="A9" s="34">
        <v>5</v>
      </c>
      <c r="B9" s="111" t="s">
        <v>48</v>
      </c>
      <c r="C9" s="122" t="s">
        <v>71</v>
      </c>
      <c r="D9" s="112" t="s">
        <v>61</v>
      </c>
      <c r="E9" s="112" t="s">
        <v>57</v>
      </c>
      <c r="F9" s="112" t="s">
        <v>10</v>
      </c>
      <c r="G9" s="113">
        <v>90</v>
      </c>
      <c r="H9" s="114" t="s">
        <v>11</v>
      </c>
      <c r="I9" s="111">
        <v>10</v>
      </c>
      <c r="J9" s="115">
        <v>90</v>
      </c>
      <c r="K9" s="116"/>
      <c r="L9" s="7"/>
      <c r="M9" s="74" t="s">
        <v>12</v>
      </c>
      <c r="N9" s="75"/>
      <c r="O9" s="76" t="s">
        <v>14</v>
      </c>
      <c r="P9" s="86">
        <v>455</v>
      </c>
      <c r="Q9" s="83">
        <v>5102.5</v>
      </c>
      <c r="R9" s="89">
        <v>520</v>
      </c>
      <c r="S9" s="83">
        <v>5102.5</v>
      </c>
      <c r="T9" s="72">
        <v>60</v>
      </c>
      <c r="U9" s="89">
        <v>975</v>
      </c>
      <c r="V9" s="83">
        <v>5102.5</v>
      </c>
      <c r="W9" s="72">
        <v>60</v>
      </c>
      <c r="X9" s="89">
        <v>1235</v>
      </c>
      <c r="Y9" s="90">
        <v>4232.5</v>
      </c>
      <c r="Z9" s="73">
        <v>60</v>
      </c>
      <c r="AA9" s="77"/>
      <c r="AB9" s="30">
        <f t="shared" ref="AB9" si="4">IF(ISBLANK(N9),G9,N9)</f>
        <v>90</v>
      </c>
      <c r="AC9" s="51">
        <f t="shared" ref="AC9" si="5">24*P9+Q9</f>
        <v>16022.5</v>
      </c>
      <c r="AD9" s="52">
        <f t="shared" ref="AD9" si="6">I9</f>
        <v>10</v>
      </c>
      <c r="AE9" s="52">
        <f t="shared" ref="AE9" si="7">J9</f>
        <v>90</v>
      </c>
    </row>
    <row r="10" spans="1:31" s="2" customFormat="1" ht="79.5" customHeight="1" x14ac:dyDescent="0.3">
      <c r="A10" s="34">
        <v>6</v>
      </c>
      <c r="B10" s="102" t="s">
        <v>49</v>
      </c>
      <c r="C10" s="105" t="s">
        <v>69</v>
      </c>
      <c r="D10" s="103" t="s">
        <v>62</v>
      </c>
      <c r="E10" s="104" t="s">
        <v>57</v>
      </c>
      <c r="F10" s="103" t="s">
        <v>10</v>
      </c>
      <c r="G10" s="117">
        <v>90</v>
      </c>
      <c r="H10" s="118" t="s">
        <v>11</v>
      </c>
      <c r="I10" s="102">
        <v>10</v>
      </c>
      <c r="J10" s="119">
        <v>90</v>
      </c>
      <c r="K10" s="120"/>
      <c r="L10" s="7"/>
      <c r="M10" s="20" t="s">
        <v>12</v>
      </c>
      <c r="N10" s="10">
        <v>60</v>
      </c>
      <c r="O10" s="36" t="s">
        <v>14</v>
      </c>
      <c r="P10" s="85">
        <v>910</v>
      </c>
      <c r="Q10" s="82">
        <v>4615</v>
      </c>
      <c r="R10" s="87">
        <v>910</v>
      </c>
      <c r="S10" s="88">
        <v>4615</v>
      </c>
      <c r="T10" s="13">
        <v>60</v>
      </c>
      <c r="U10" s="87">
        <v>975</v>
      </c>
      <c r="V10" s="88">
        <v>4615</v>
      </c>
      <c r="W10" s="13">
        <v>60</v>
      </c>
      <c r="X10" s="87" t="s">
        <v>110</v>
      </c>
      <c r="Y10" s="88"/>
      <c r="Z10" s="21"/>
      <c r="AA10" s="22"/>
      <c r="AB10" s="30">
        <f t="shared" ref="AB10:AB25" si="8">IF(ISBLANK(N10),G10,N10)</f>
        <v>60</v>
      </c>
      <c r="AC10" s="51">
        <f t="shared" ref="AC10:AC25" si="9">24*P10+Q10</f>
        <v>26455</v>
      </c>
      <c r="AD10" s="52">
        <f t="shared" ref="AD10:AE25" si="10">I10</f>
        <v>10</v>
      </c>
      <c r="AE10" s="52">
        <f t="shared" ref="AE10:AE15" si="11">J10</f>
        <v>90</v>
      </c>
    </row>
    <row r="11" spans="1:31" s="2" customFormat="1" ht="78.75" customHeight="1" x14ac:dyDescent="0.3">
      <c r="A11" s="34">
        <v>7</v>
      </c>
      <c r="B11" s="111" t="s">
        <v>50</v>
      </c>
      <c r="C11" s="112" t="s">
        <v>68</v>
      </c>
      <c r="D11" s="112" t="s">
        <v>63</v>
      </c>
      <c r="E11" s="112" t="s">
        <v>57</v>
      </c>
      <c r="F11" s="112" t="s">
        <v>10</v>
      </c>
      <c r="G11" s="113">
        <v>90</v>
      </c>
      <c r="H11" s="114" t="s">
        <v>11</v>
      </c>
      <c r="I11" s="111">
        <v>10</v>
      </c>
      <c r="J11" s="115">
        <v>90</v>
      </c>
      <c r="K11" s="116"/>
      <c r="L11" s="7"/>
      <c r="M11" s="74"/>
      <c r="N11" s="75"/>
      <c r="O11" s="76"/>
      <c r="P11" s="86"/>
      <c r="Q11" s="83">
        <v>0</v>
      </c>
      <c r="R11" s="89"/>
      <c r="S11" s="90"/>
      <c r="T11" s="72"/>
      <c r="U11" s="89"/>
      <c r="V11" s="90"/>
      <c r="W11" s="72"/>
      <c r="X11" s="89"/>
      <c r="Y11" s="90"/>
      <c r="Z11" s="73"/>
      <c r="AA11" s="77"/>
      <c r="AB11" s="30">
        <f t="shared" si="8"/>
        <v>90</v>
      </c>
      <c r="AC11" s="51">
        <f t="shared" si="9"/>
        <v>0</v>
      </c>
      <c r="AD11" s="52">
        <f t="shared" si="10"/>
        <v>10</v>
      </c>
      <c r="AE11" s="52">
        <f t="shared" si="11"/>
        <v>90</v>
      </c>
    </row>
    <row r="12" spans="1:31" s="2" customFormat="1" ht="78.75" customHeight="1" x14ac:dyDescent="0.3">
      <c r="A12" s="34">
        <v>8</v>
      </c>
      <c r="B12" s="108" t="s">
        <v>51</v>
      </c>
      <c r="C12" s="105" t="s">
        <v>67</v>
      </c>
      <c r="D12" s="103" t="s">
        <v>64</v>
      </c>
      <c r="E12" s="104" t="s">
        <v>57</v>
      </c>
      <c r="F12" s="105" t="s">
        <v>10</v>
      </c>
      <c r="G12" s="106">
        <v>90</v>
      </c>
      <c r="H12" s="107" t="s">
        <v>11</v>
      </c>
      <c r="I12" s="108">
        <v>10</v>
      </c>
      <c r="J12" s="109">
        <v>90</v>
      </c>
      <c r="K12" s="110"/>
      <c r="L12" s="7"/>
      <c r="M12" s="93"/>
      <c r="N12" s="95"/>
      <c r="O12" s="96"/>
      <c r="P12" s="97"/>
      <c r="Q12" s="84">
        <v>0</v>
      </c>
      <c r="R12" s="98"/>
      <c r="S12" s="99"/>
      <c r="T12" s="100"/>
      <c r="U12" s="98"/>
      <c r="V12" s="99"/>
      <c r="W12" s="100"/>
      <c r="X12" s="98"/>
      <c r="Y12" s="99"/>
      <c r="Z12" s="101"/>
      <c r="AA12" s="94"/>
      <c r="AB12" s="30">
        <f t="shared" si="8"/>
        <v>90</v>
      </c>
      <c r="AC12" s="51">
        <f t="shared" si="9"/>
        <v>0</v>
      </c>
      <c r="AD12" s="52">
        <f t="shared" si="10"/>
        <v>10</v>
      </c>
      <c r="AE12" s="52">
        <f t="shared" si="11"/>
        <v>90</v>
      </c>
    </row>
    <row r="13" spans="1:31" s="2" customFormat="1" ht="78.75" customHeight="1" x14ac:dyDescent="0.3">
      <c r="A13" s="34">
        <v>9</v>
      </c>
      <c r="B13" s="111" t="s">
        <v>52</v>
      </c>
      <c r="C13" s="121" t="s">
        <v>66</v>
      </c>
      <c r="D13" s="112" t="s">
        <v>65</v>
      </c>
      <c r="E13" s="112" t="s">
        <v>57</v>
      </c>
      <c r="F13" s="112" t="s">
        <v>10</v>
      </c>
      <c r="G13" s="113">
        <v>90</v>
      </c>
      <c r="H13" s="114" t="s">
        <v>11</v>
      </c>
      <c r="I13" s="111">
        <v>10</v>
      </c>
      <c r="J13" s="115">
        <v>90</v>
      </c>
      <c r="K13" s="116"/>
      <c r="L13" s="7"/>
      <c r="M13" s="74"/>
      <c r="N13" s="75"/>
      <c r="O13" s="76"/>
      <c r="P13" s="86"/>
      <c r="Q13" s="83">
        <v>0</v>
      </c>
      <c r="R13" s="89"/>
      <c r="S13" s="90"/>
      <c r="T13" s="72"/>
      <c r="U13" s="89"/>
      <c r="V13" s="90"/>
      <c r="W13" s="72"/>
      <c r="X13" s="89"/>
      <c r="Y13" s="90"/>
      <c r="Z13" s="73"/>
      <c r="AA13" s="77"/>
      <c r="AB13" s="30">
        <f t="shared" si="8"/>
        <v>90</v>
      </c>
      <c r="AC13" s="51">
        <f t="shared" si="9"/>
        <v>0</v>
      </c>
      <c r="AD13" s="52">
        <f t="shared" si="10"/>
        <v>10</v>
      </c>
      <c r="AE13" s="52">
        <f t="shared" si="11"/>
        <v>90</v>
      </c>
    </row>
    <row r="14" spans="1:31" s="2" customFormat="1" ht="78.75" customHeight="1" x14ac:dyDescent="0.3">
      <c r="A14" s="34">
        <v>10</v>
      </c>
      <c r="B14" s="108" t="s">
        <v>53</v>
      </c>
      <c r="C14" s="105" t="s">
        <v>59</v>
      </c>
      <c r="D14" s="105" t="s">
        <v>73</v>
      </c>
      <c r="E14" s="104" t="s">
        <v>57</v>
      </c>
      <c r="F14" s="105" t="s">
        <v>10</v>
      </c>
      <c r="G14" s="106">
        <v>90</v>
      </c>
      <c r="H14" s="107" t="s">
        <v>11</v>
      </c>
      <c r="I14" s="108">
        <v>10</v>
      </c>
      <c r="J14" s="109">
        <v>90</v>
      </c>
      <c r="K14" s="110" t="s">
        <v>74</v>
      </c>
      <c r="L14" s="7"/>
      <c r="M14" s="93"/>
      <c r="N14" s="95"/>
      <c r="O14" s="96"/>
      <c r="P14" s="97"/>
      <c r="Q14" s="84">
        <v>0</v>
      </c>
      <c r="R14" s="98"/>
      <c r="S14" s="99"/>
      <c r="T14" s="100"/>
      <c r="U14" s="98"/>
      <c r="V14" s="99"/>
      <c r="W14" s="100"/>
      <c r="X14" s="98"/>
      <c r="Y14" s="99"/>
      <c r="Z14" s="101"/>
      <c r="AA14" s="94"/>
      <c r="AB14" s="30">
        <f t="shared" si="8"/>
        <v>90</v>
      </c>
      <c r="AC14" s="51">
        <f t="shared" si="9"/>
        <v>0</v>
      </c>
      <c r="AD14" s="52">
        <f t="shared" si="10"/>
        <v>10</v>
      </c>
      <c r="AE14" s="52">
        <f t="shared" si="11"/>
        <v>90</v>
      </c>
    </row>
    <row r="15" spans="1:31" s="2" customFormat="1" ht="78.75" customHeight="1" x14ac:dyDescent="0.3">
      <c r="A15" s="34">
        <v>11</v>
      </c>
      <c r="B15" s="111" t="s">
        <v>54</v>
      </c>
      <c r="C15" s="112" t="s">
        <v>60</v>
      </c>
      <c r="D15" s="112" t="s">
        <v>55</v>
      </c>
      <c r="E15" s="112" t="s">
        <v>57</v>
      </c>
      <c r="F15" s="112" t="s">
        <v>10</v>
      </c>
      <c r="G15" s="113">
        <v>100</v>
      </c>
      <c r="H15" s="114" t="s">
        <v>56</v>
      </c>
      <c r="I15" s="111">
        <v>10</v>
      </c>
      <c r="J15" s="115">
        <v>90</v>
      </c>
      <c r="K15" s="116"/>
      <c r="L15" s="7"/>
      <c r="M15" s="74"/>
      <c r="N15" s="75"/>
      <c r="O15" s="76"/>
      <c r="P15" s="86"/>
      <c r="Q15" s="83">
        <v>0</v>
      </c>
      <c r="R15" s="89"/>
      <c r="S15" s="90"/>
      <c r="T15" s="72"/>
      <c r="U15" s="89"/>
      <c r="V15" s="90"/>
      <c r="W15" s="72"/>
      <c r="X15" s="89"/>
      <c r="Y15" s="90"/>
      <c r="Z15" s="73"/>
      <c r="AA15" s="77"/>
      <c r="AB15" s="30">
        <f t="shared" si="8"/>
        <v>100</v>
      </c>
      <c r="AC15" s="51">
        <f t="shared" si="9"/>
        <v>0</v>
      </c>
      <c r="AD15" s="52">
        <f t="shared" si="10"/>
        <v>10</v>
      </c>
      <c r="AE15" s="52">
        <f t="shared" si="11"/>
        <v>90</v>
      </c>
    </row>
    <row r="16" spans="1:31" s="2" customFormat="1" ht="78.75" customHeight="1" x14ac:dyDescent="0.3">
      <c r="A16" s="34">
        <v>12</v>
      </c>
      <c r="B16" s="157" t="s">
        <v>76</v>
      </c>
      <c r="C16" s="158" t="s">
        <v>77</v>
      </c>
      <c r="D16" s="159" t="s">
        <v>78</v>
      </c>
      <c r="E16" s="160" t="s">
        <v>79</v>
      </c>
      <c r="F16" s="158" t="s">
        <v>10</v>
      </c>
      <c r="G16" s="161">
        <v>100</v>
      </c>
      <c r="H16" s="162" t="s">
        <v>11</v>
      </c>
      <c r="I16" s="163">
        <v>10</v>
      </c>
      <c r="J16" s="164">
        <v>90</v>
      </c>
      <c r="K16" s="165"/>
      <c r="L16" s="166"/>
      <c r="M16" s="157"/>
      <c r="N16" s="167"/>
      <c r="O16" s="168"/>
      <c r="P16" s="169"/>
      <c r="Q16" s="170">
        <v>0</v>
      </c>
      <c r="R16" s="171"/>
      <c r="S16" s="172"/>
      <c r="T16" s="173"/>
      <c r="U16" s="171"/>
      <c r="V16" s="172"/>
      <c r="W16" s="173"/>
      <c r="X16" s="171"/>
      <c r="Y16" s="172"/>
      <c r="Z16" s="174"/>
      <c r="AA16" s="175"/>
      <c r="AB16" s="176">
        <f t="shared" si="8"/>
        <v>100</v>
      </c>
      <c r="AC16" s="177">
        <f t="shared" si="9"/>
        <v>0</v>
      </c>
      <c r="AD16" s="178">
        <f t="shared" si="10"/>
        <v>10</v>
      </c>
      <c r="AE16" s="178">
        <f t="shared" si="10"/>
        <v>90</v>
      </c>
    </row>
    <row r="17" spans="1:31" s="2" customFormat="1" ht="78.75" customHeight="1" x14ac:dyDescent="0.3">
      <c r="A17" s="34">
        <v>13</v>
      </c>
      <c r="B17" s="179" t="s">
        <v>76</v>
      </c>
      <c r="C17" s="180" t="s">
        <v>80</v>
      </c>
      <c r="D17" s="180" t="s">
        <v>78</v>
      </c>
      <c r="E17" s="180" t="s">
        <v>79</v>
      </c>
      <c r="F17" s="180" t="s">
        <v>10</v>
      </c>
      <c r="G17" s="181">
        <v>100</v>
      </c>
      <c r="H17" s="182" t="s">
        <v>42</v>
      </c>
      <c r="I17" s="179">
        <v>10</v>
      </c>
      <c r="J17" s="183">
        <v>90</v>
      </c>
      <c r="K17" s="184"/>
      <c r="L17" s="166"/>
      <c r="M17" s="185"/>
      <c r="N17" s="186"/>
      <c r="O17" s="187"/>
      <c r="P17" s="188"/>
      <c r="Q17" s="189">
        <v>0</v>
      </c>
      <c r="R17" s="190"/>
      <c r="S17" s="191"/>
      <c r="T17" s="192"/>
      <c r="U17" s="190"/>
      <c r="V17" s="191"/>
      <c r="W17" s="192"/>
      <c r="X17" s="190"/>
      <c r="Y17" s="191"/>
      <c r="Z17" s="193"/>
      <c r="AA17" s="194"/>
      <c r="AB17" s="176">
        <f t="shared" si="8"/>
        <v>100</v>
      </c>
      <c r="AC17" s="177">
        <f t="shared" si="9"/>
        <v>0</v>
      </c>
      <c r="AD17" s="178">
        <f t="shared" si="10"/>
        <v>10</v>
      </c>
      <c r="AE17" s="178">
        <f t="shared" si="10"/>
        <v>90</v>
      </c>
    </row>
    <row r="18" spans="1:31" s="2" customFormat="1" ht="78.75" customHeight="1" x14ac:dyDescent="0.3">
      <c r="A18" s="34">
        <v>14</v>
      </c>
      <c r="B18" s="157" t="s">
        <v>81</v>
      </c>
      <c r="C18" s="195" t="s">
        <v>82</v>
      </c>
      <c r="D18" s="159" t="s">
        <v>83</v>
      </c>
      <c r="E18" s="159" t="s">
        <v>79</v>
      </c>
      <c r="F18" s="159" t="s">
        <v>10</v>
      </c>
      <c r="G18" s="196">
        <v>100</v>
      </c>
      <c r="H18" s="197" t="s">
        <v>56</v>
      </c>
      <c r="I18" s="157">
        <v>10</v>
      </c>
      <c r="J18" s="175">
        <v>90</v>
      </c>
      <c r="K18" s="198"/>
      <c r="L18" s="166"/>
      <c r="M18" s="157"/>
      <c r="N18" s="167"/>
      <c r="O18" s="168"/>
      <c r="P18" s="169"/>
      <c r="Q18" s="170">
        <v>0</v>
      </c>
      <c r="R18" s="171"/>
      <c r="S18" s="172"/>
      <c r="T18" s="173"/>
      <c r="U18" s="171"/>
      <c r="V18" s="172"/>
      <c r="W18" s="173"/>
      <c r="X18" s="171"/>
      <c r="Y18" s="172"/>
      <c r="Z18" s="174"/>
      <c r="AA18" s="175"/>
      <c r="AB18" s="176">
        <f t="shared" si="8"/>
        <v>100</v>
      </c>
      <c r="AC18" s="177">
        <f t="shared" si="9"/>
        <v>0</v>
      </c>
      <c r="AD18" s="178">
        <f t="shared" si="10"/>
        <v>10</v>
      </c>
      <c r="AE18" s="178">
        <f t="shared" si="10"/>
        <v>90</v>
      </c>
    </row>
    <row r="19" spans="1:31" s="2" customFormat="1" ht="78.75" customHeight="1" x14ac:dyDescent="0.3">
      <c r="A19" s="34">
        <v>15</v>
      </c>
      <c r="B19" s="179" t="s">
        <v>84</v>
      </c>
      <c r="C19" s="180" t="s">
        <v>85</v>
      </c>
      <c r="D19" s="180" t="s">
        <v>86</v>
      </c>
      <c r="E19" s="180" t="s">
        <v>87</v>
      </c>
      <c r="F19" s="180" t="s">
        <v>88</v>
      </c>
      <c r="G19" s="181">
        <v>150</v>
      </c>
      <c r="H19" s="182" t="s">
        <v>56</v>
      </c>
      <c r="I19" s="179">
        <v>20</v>
      </c>
      <c r="J19" s="183">
        <v>80</v>
      </c>
      <c r="K19" s="184" t="s">
        <v>89</v>
      </c>
      <c r="L19" s="166"/>
      <c r="M19" s="185" t="s">
        <v>12</v>
      </c>
      <c r="N19" s="186"/>
      <c r="O19" s="187" t="s">
        <v>14</v>
      </c>
      <c r="P19" s="188">
        <v>975</v>
      </c>
      <c r="Q19" s="189">
        <v>26975</v>
      </c>
      <c r="R19" s="190">
        <v>975</v>
      </c>
      <c r="S19" s="191">
        <v>26975</v>
      </c>
      <c r="T19" s="192">
        <v>60</v>
      </c>
      <c r="U19" s="190">
        <v>975</v>
      </c>
      <c r="V19" s="191">
        <v>26975</v>
      </c>
      <c r="W19" s="192">
        <v>60</v>
      </c>
      <c r="X19" s="190">
        <v>1235</v>
      </c>
      <c r="Y19" s="191">
        <v>26975</v>
      </c>
      <c r="Z19" s="193">
        <v>60</v>
      </c>
      <c r="AA19" s="194" t="s">
        <v>111</v>
      </c>
      <c r="AB19" s="176">
        <f t="shared" si="8"/>
        <v>150</v>
      </c>
      <c r="AC19" s="177">
        <f t="shared" si="9"/>
        <v>50375</v>
      </c>
      <c r="AD19" s="178">
        <f t="shared" si="10"/>
        <v>20</v>
      </c>
      <c r="AE19" s="178">
        <f t="shared" si="10"/>
        <v>80</v>
      </c>
    </row>
    <row r="20" spans="1:31" s="2" customFormat="1" ht="78.75" customHeight="1" x14ac:dyDescent="0.3">
      <c r="A20" s="34">
        <v>16</v>
      </c>
      <c r="B20" s="157" t="s">
        <v>90</v>
      </c>
      <c r="C20" s="158" t="s">
        <v>91</v>
      </c>
      <c r="D20" s="159" t="s">
        <v>92</v>
      </c>
      <c r="E20" s="159" t="s">
        <v>93</v>
      </c>
      <c r="F20" s="159" t="s">
        <v>10</v>
      </c>
      <c r="G20" s="196">
        <v>100</v>
      </c>
      <c r="H20" s="197" t="s">
        <v>56</v>
      </c>
      <c r="I20" s="157">
        <v>10</v>
      </c>
      <c r="J20" s="175">
        <v>90</v>
      </c>
      <c r="K20" s="198"/>
      <c r="L20" s="166"/>
      <c r="M20" s="157"/>
      <c r="N20" s="167"/>
      <c r="O20" s="168"/>
      <c r="P20" s="169"/>
      <c r="Q20" s="170">
        <v>0</v>
      </c>
      <c r="R20" s="171"/>
      <c r="S20" s="172"/>
      <c r="T20" s="173"/>
      <c r="U20" s="171"/>
      <c r="V20" s="172"/>
      <c r="W20" s="173"/>
      <c r="X20" s="171"/>
      <c r="Y20" s="172"/>
      <c r="Z20" s="174"/>
      <c r="AA20" s="175"/>
      <c r="AB20" s="176">
        <f t="shared" si="8"/>
        <v>100</v>
      </c>
      <c r="AC20" s="177">
        <f t="shared" si="9"/>
        <v>0</v>
      </c>
      <c r="AD20" s="178">
        <f t="shared" si="10"/>
        <v>10</v>
      </c>
      <c r="AE20" s="178">
        <f t="shared" si="10"/>
        <v>90</v>
      </c>
    </row>
    <row r="21" spans="1:31" s="2" customFormat="1" ht="78.75" customHeight="1" x14ac:dyDescent="0.3">
      <c r="A21" s="34">
        <v>17</v>
      </c>
      <c r="B21" s="179" t="s">
        <v>94</v>
      </c>
      <c r="C21" s="180" t="s">
        <v>95</v>
      </c>
      <c r="D21" s="180" t="s">
        <v>96</v>
      </c>
      <c r="E21" s="180" t="s">
        <v>97</v>
      </c>
      <c r="F21" s="180" t="s">
        <v>10</v>
      </c>
      <c r="G21" s="181">
        <v>100</v>
      </c>
      <c r="H21" s="182" t="s">
        <v>11</v>
      </c>
      <c r="I21" s="179">
        <v>10</v>
      </c>
      <c r="J21" s="183">
        <v>90</v>
      </c>
      <c r="K21" s="184"/>
      <c r="L21" s="166"/>
      <c r="M21" s="185" t="s">
        <v>12</v>
      </c>
      <c r="N21" s="186">
        <v>90</v>
      </c>
      <c r="O21" s="187" t="s">
        <v>14</v>
      </c>
      <c r="P21" s="188">
        <v>643.5</v>
      </c>
      <c r="Q21" s="189">
        <v>5915</v>
      </c>
      <c r="R21" s="190">
        <v>643.5</v>
      </c>
      <c r="S21" s="191">
        <v>5915</v>
      </c>
      <c r="T21" s="192">
        <v>60</v>
      </c>
      <c r="U21" s="190">
        <v>747.5</v>
      </c>
      <c r="V21" s="191">
        <v>5915</v>
      </c>
      <c r="W21" s="192">
        <v>60</v>
      </c>
      <c r="X21" s="190">
        <v>1235</v>
      </c>
      <c r="Y21" s="191">
        <v>5915</v>
      </c>
      <c r="Z21" s="193">
        <v>60</v>
      </c>
      <c r="AA21" s="194"/>
      <c r="AB21" s="176">
        <f t="shared" si="8"/>
        <v>90</v>
      </c>
      <c r="AC21" s="177">
        <f t="shared" si="9"/>
        <v>21359</v>
      </c>
      <c r="AD21" s="178">
        <f t="shared" si="10"/>
        <v>10</v>
      </c>
      <c r="AE21" s="178">
        <f t="shared" si="10"/>
        <v>90</v>
      </c>
    </row>
    <row r="22" spans="1:31" s="2" customFormat="1" ht="78.75" customHeight="1" x14ac:dyDescent="0.3">
      <c r="A22" s="34">
        <v>18</v>
      </c>
      <c r="B22" s="163" t="s">
        <v>94</v>
      </c>
      <c r="C22" s="158" t="s">
        <v>95</v>
      </c>
      <c r="D22" s="158" t="s">
        <v>96</v>
      </c>
      <c r="E22" s="158" t="s">
        <v>97</v>
      </c>
      <c r="F22" s="158" t="s">
        <v>10</v>
      </c>
      <c r="G22" s="161">
        <v>100</v>
      </c>
      <c r="H22" s="162" t="s">
        <v>56</v>
      </c>
      <c r="I22" s="163">
        <v>10</v>
      </c>
      <c r="J22" s="164">
        <v>90</v>
      </c>
      <c r="K22" s="165"/>
      <c r="L22" s="166"/>
      <c r="M22" s="163"/>
      <c r="N22" s="199"/>
      <c r="O22" s="200"/>
      <c r="P22" s="201"/>
      <c r="Q22" s="202">
        <v>0</v>
      </c>
      <c r="R22" s="203"/>
      <c r="S22" s="204"/>
      <c r="T22" s="205"/>
      <c r="U22" s="203"/>
      <c r="V22" s="204"/>
      <c r="W22" s="205"/>
      <c r="X22" s="203"/>
      <c r="Y22" s="204"/>
      <c r="Z22" s="206"/>
      <c r="AA22" s="164"/>
      <c r="AB22" s="176">
        <f t="shared" si="8"/>
        <v>100</v>
      </c>
      <c r="AC22" s="177">
        <f t="shared" si="9"/>
        <v>0</v>
      </c>
      <c r="AD22" s="178">
        <f t="shared" si="10"/>
        <v>10</v>
      </c>
      <c r="AE22" s="178">
        <f t="shared" si="10"/>
        <v>90</v>
      </c>
    </row>
    <row r="23" spans="1:31" s="2" customFormat="1" ht="78.75" customHeight="1" x14ac:dyDescent="0.3">
      <c r="A23" s="34">
        <v>19</v>
      </c>
      <c r="B23" s="179" t="s">
        <v>98</v>
      </c>
      <c r="C23" s="207" t="s">
        <v>109</v>
      </c>
      <c r="D23" s="180" t="s">
        <v>99</v>
      </c>
      <c r="E23" s="180" t="s">
        <v>100</v>
      </c>
      <c r="F23" s="180" t="s">
        <v>10</v>
      </c>
      <c r="G23" s="181">
        <v>100</v>
      </c>
      <c r="H23" s="182" t="s">
        <v>56</v>
      </c>
      <c r="I23" s="179">
        <v>10</v>
      </c>
      <c r="J23" s="183">
        <v>90</v>
      </c>
      <c r="K23" s="184"/>
      <c r="L23" s="166"/>
      <c r="M23" s="185" t="s">
        <v>12</v>
      </c>
      <c r="N23" s="186"/>
      <c r="O23" s="187" t="s">
        <v>14</v>
      </c>
      <c r="P23" s="188">
        <v>1690</v>
      </c>
      <c r="Q23" s="189">
        <v>12740</v>
      </c>
      <c r="R23" s="190">
        <v>1690</v>
      </c>
      <c r="S23" s="191">
        <v>12740</v>
      </c>
      <c r="T23" s="192">
        <v>90</v>
      </c>
      <c r="U23" s="190">
        <v>1690</v>
      </c>
      <c r="V23" s="191">
        <v>12740</v>
      </c>
      <c r="W23" s="192">
        <v>90</v>
      </c>
      <c r="X23" s="190" t="s">
        <v>110</v>
      </c>
      <c r="Y23" s="191"/>
      <c r="Z23" s="193"/>
      <c r="AA23" s="194"/>
      <c r="AB23" s="176">
        <f t="shared" si="8"/>
        <v>100</v>
      </c>
      <c r="AC23" s="177">
        <f t="shared" si="9"/>
        <v>53300</v>
      </c>
      <c r="AD23" s="178">
        <f t="shared" si="10"/>
        <v>10</v>
      </c>
      <c r="AE23" s="178">
        <f t="shared" si="10"/>
        <v>90</v>
      </c>
    </row>
    <row r="24" spans="1:31" s="2" customFormat="1" ht="78.75" customHeight="1" x14ac:dyDescent="0.3">
      <c r="A24" s="34">
        <v>20</v>
      </c>
      <c r="B24" s="163" t="s">
        <v>101</v>
      </c>
      <c r="C24" s="158" t="s">
        <v>102</v>
      </c>
      <c r="D24" s="158" t="s">
        <v>103</v>
      </c>
      <c r="E24" s="158" t="s">
        <v>104</v>
      </c>
      <c r="F24" s="158" t="s">
        <v>10</v>
      </c>
      <c r="G24" s="161">
        <v>100</v>
      </c>
      <c r="H24" s="162" t="s">
        <v>56</v>
      </c>
      <c r="I24" s="163">
        <v>10</v>
      </c>
      <c r="J24" s="164">
        <v>90</v>
      </c>
      <c r="K24" s="165"/>
      <c r="L24" s="166"/>
      <c r="M24" s="163"/>
      <c r="N24" s="199"/>
      <c r="O24" s="200"/>
      <c r="P24" s="201"/>
      <c r="Q24" s="202">
        <v>0</v>
      </c>
      <c r="R24" s="203"/>
      <c r="S24" s="204"/>
      <c r="T24" s="205"/>
      <c r="U24" s="203"/>
      <c r="V24" s="204"/>
      <c r="W24" s="205"/>
      <c r="X24" s="203"/>
      <c r="Y24" s="204"/>
      <c r="Z24" s="206"/>
      <c r="AA24" s="164"/>
      <c r="AB24" s="176">
        <f t="shared" si="8"/>
        <v>100</v>
      </c>
      <c r="AC24" s="177">
        <f t="shared" si="9"/>
        <v>0</v>
      </c>
      <c r="AD24" s="178">
        <f t="shared" si="10"/>
        <v>10</v>
      </c>
      <c r="AE24" s="178">
        <f t="shared" si="10"/>
        <v>90</v>
      </c>
    </row>
    <row r="25" spans="1:31" s="2" customFormat="1" ht="78.75" customHeight="1" x14ac:dyDescent="0.3">
      <c r="A25" s="34">
        <v>21</v>
      </c>
      <c r="B25" s="179" t="s">
        <v>105</v>
      </c>
      <c r="C25" s="180" t="s">
        <v>106</v>
      </c>
      <c r="D25" s="180" t="s">
        <v>107</v>
      </c>
      <c r="E25" s="180" t="s">
        <v>108</v>
      </c>
      <c r="F25" s="180" t="s">
        <v>10</v>
      </c>
      <c r="G25" s="181">
        <v>100</v>
      </c>
      <c r="H25" s="182" t="s">
        <v>56</v>
      </c>
      <c r="I25" s="179">
        <v>10</v>
      </c>
      <c r="J25" s="183">
        <v>90</v>
      </c>
      <c r="K25" s="184"/>
      <c r="L25" s="166"/>
      <c r="M25" s="185"/>
      <c r="N25" s="186"/>
      <c r="O25" s="187"/>
      <c r="P25" s="188"/>
      <c r="Q25" s="189">
        <v>0</v>
      </c>
      <c r="R25" s="190"/>
      <c r="S25" s="191"/>
      <c r="T25" s="192"/>
      <c r="U25" s="190"/>
      <c r="V25" s="191"/>
      <c r="W25" s="192"/>
      <c r="X25" s="190"/>
      <c r="Y25" s="191"/>
      <c r="Z25" s="193"/>
      <c r="AA25" s="194"/>
      <c r="AB25" s="176">
        <f t="shared" si="8"/>
        <v>100</v>
      </c>
      <c r="AC25" s="177">
        <f t="shared" si="9"/>
        <v>0</v>
      </c>
      <c r="AD25" s="178">
        <f t="shared" si="10"/>
        <v>10</v>
      </c>
      <c r="AE25" s="178">
        <f t="shared" si="10"/>
        <v>90</v>
      </c>
    </row>
    <row r="26" spans="1:31" s="2" customFormat="1" ht="78.75" customHeight="1" x14ac:dyDescent="0.3">
      <c r="A26" s="34">
        <v>22</v>
      </c>
      <c r="B26" s="123"/>
      <c r="C26" s="124"/>
      <c r="D26" s="124"/>
      <c r="E26" s="124"/>
      <c r="F26" s="124"/>
      <c r="G26" s="154"/>
      <c r="H26" s="155"/>
      <c r="I26" s="123"/>
      <c r="J26" s="134"/>
      <c r="K26" s="156"/>
      <c r="L26" s="125"/>
      <c r="M26" s="123"/>
      <c r="N26" s="126"/>
      <c r="O26" s="127"/>
      <c r="P26" s="128"/>
      <c r="Q26" s="129"/>
      <c r="R26" s="130"/>
      <c r="S26" s="131"/>
      <c r="T26" s="132"/>
      <c r="U26" s="130"/>
      <c r="V26" s="131"/>
      <c r="W26" s="132"/>
      <c r="X26" s="130"/>
      <c r="Y26" s="131"/>
      <c r="Z26" s="133"/>
      <c r="AA26" s="134"/>
      <c r="AB26" s="135"/>
      <c r="AC26" s="136"/>
      <c r="AD26" s="137"/>
      <c r="AE26" s="137"/>
    </row>
    <row r="27" spans="1:31" s="2" customFormat="1" ht="78.75" customHeight="1" x14ac:dyDescent="0.3">
      <c r="A27" s="34">
        <v>23</v>
      </c>
      <c r="B27" s="138"/>
      <c r="C27" s="139"/>
      <c r="D27" s="139"/>
      <c r="E27" s="139"/>
      <c r="F27" s="139"/>
      <c r="G27" s="140"/>
      <c r="H27" s="141"/>
      <c r="I27" s="138"/>
      <c r="J27" s="142"/>
      <c r="K27" s="143"/>
      <c r="L27" s="125"/>
      <c r="M27" s="144"/>
      <c r="N27" s="145"/>
      <c r="O27" s="146"/>
      <c r="P27" s="147"/>
      <c r="Q27" s="148"/>
      <c r="R27" s="149"/>
      <c r="S27" s="150"/>
      <c r="T27" s="151"/>
      <c r="U27" s="149"/>
      <c r="V27" s="150"/>
      <c r="W27" s="151"/>
      <c r="X27" s="149"/>
      <c r="Y27" s="150"/>
      <c r="Z27" s="152"/>
      <c r="AA27" s="153"/>
      <c r="AB27" s="135"/>
      <c r="AC27" s="136"/>
      <c r="AD27" s="137"/>
      <c r="AE27" s="137"/>
    </row>
    <row r="28" spans="1:31" s="2" customFormat="1" ht="78.75" customHeight="1" x14ac:dyDescent="0.3">
      <c r="A28" s="34">
        <v>24</v>
      </c>
      <c r="B28" s="123"/>
      <c r="C28" s="124"/>
      <c r="D28" s="124"/>
      <c r="E28" s="124"/>
      <c r="F28" s="124"/>
      <c r="G28" s="154"/>
      <c r="H28" s="155"/>
      <c r="I28" s="123"/>
      <c r="J28" s="134"/>
      <c r="K28" s="156"/>
      <c r="L28" s="125"/>
      <c r="M28" s="123"/>
      <c r="N28" s="126"/>
      <c r="O28" s="127"/>
      <c r="P28" s="128"/>
      <c r="Q28" s="129"/>
      <c r="R28" s="130"/>
      <c r="S28" s="131"/>
      <c r="T28" s="132"/>
      <c r="U28" s="130"/>
      <c r="V28" s="131"/>
      <c r="W28" s="132"/>
      <c r="X28" s="130"/>
      <c r="Y28" s="131"/>
      <c r="Z28" s="133"/>
      <c r="AA28" s="134"/>
      <c r="AB28" s="135"/>
      <c r="AC28" s="136"/>
      <c r="AD28" s="137"/>
      <c r="AE28" s="137"/>
    </row>
    <row r="29" spans="1:31" s="2" customFormat="1" ht="78.75" customHeight="1" x14ac:dyDescent="0.3">
      <c r="A29" s="34">
        <v>25</v>
      </c>
      <c r="B29" s="138"/>
      <c r="C29" s="139"/>
      <c r="D29" s="139"/>
      <c r="E29" s="139"/>
      <c r="F29" s="139"/>
      <c r="G29" s="140"/>
      <c r="H29" s="141"/>
      <c r="I29" s="138"/>
      <c r="J29" s="142"/>
      <c r="K29" s="143"/>
      <c r="L29" s="125"/>
      <c r="M29" s="144"/>
      <c r="N29" s="145"/>
      <c r="O29" s="146"/>
      <c r="P29" s="147"/>
      <c r="Q29" s="148"/>
      <c r="R29" s="149"/>
      <c r="S29" s="150"/>
      <c r="T29" s="151"/>
      <c r="U29" s="149"/>
      <c r="V29" s="150"/>
      <c r="W29" s="151"/>
      <c r="X29" s="149"/>
      <c r="Y29" s="150"/>
      <c r="Z29" s="152"/>
      <c r="AA29" s="153"/>
      <c r="AB29" s="135"/>
      <c r="AC29" s="136"/>
      <c r="AD29" s="137"/>
      <c r="AE29" s="137"/>
    </row>
    <row r="30" spans="1:31" s="2" customFormat="1" ht="78.75" customHeight="1" x14ac:dyDescent="0.3">
      <c r="A30" s="34">
        <v>26</v>
      </c>
      <c r="B30" s="123"/>
      <c r="C30" s="124"/>
      <c r="D30" s="124"/>
      <c r="E30" s="124"/>
      <c r="F30" s="124"/>
      <c r="G30" s="154"/>
      <c r="H30" s="155"/>
      <c r="I30" s="123"/>
      <c r="J30" s="134"/>
      <c r="K30" s="156"/>
      <c r="L30" s="125"/>
      <c r="M30" s="123"/>
      <c r="N30" s="126"/>
      <c r="O30" s="127"/>
      <c r="P30" s="128"/>
      <c r="Q30" s="129"/>
      <c r="R30" s="130"/>
      <c r="S30" s="131"/>
      <c r="T30" s="132"/>
      <c r="U30" s="130"/>
      <c r="V30" s="131"/>
      <c r="W30" s="132"/>
      <c r="X30" s="130"/>
      <c r="Y30" s="131"/>
      <c r="Z30" s="133"/>
      <c r="AA30" s="134"/>
      <c r="AB30" s="135"/>
      <c r="AC30" s="136"/>
      <c r="AD30" s="137"/>
      <c r="AE30" s="137"/>
    </row>
    <row r="31" spans="1:31" ht="15.6" x14ac:dyDescent="0.3">
      <c r="Q31" s="84"/>
      <c r="AB31" s="3"/>
      <c r="AC31" s="3"/>
    </row>
    <row r="32" spans="1:31" x14ac:dyDescent="0.3">
      <c r="AB32" s="3"/>
      <c r="AC32" s="3"/>
    </row>
    <row r="33" spans="28:29" x14ac:dyDescent="0.3">
      <c r="AB33" s="3"/>
      <c r="AC33" s="3"/>
    </row>
    <row r="34" spans="28:29" x14ac:dyDescent="0.3">
      <c r="AB34" s="3"/>
      <c r="AC34" s="3"/>
    </row>
    <row r="35" spans="28:29" x14ac:dyDescent="0.3">
      <c r="AB35" s="3"/>
      <c r="AC35" s="3"/>
    </row>
    <row r="36" spans="28:29" x14ac:dyDescent="0.3">
      <c r="AB36" s="3"/>
      <c r="AC36" s="3"/>
    </row>
    <row r="37" spans="28:29" x14ac:dyDescent="0.3">
      <c r="AB37" s="3"/>
      <c r="AC37" s="3"/>
    </row>
    <row r="38" spans="28:29" x14ac:dyDescent="0.3">
      <c r="AB38" s="3"/>
      <c r="AC38" s="3"/>
    </row>
    <row r="39" spans="28:29" x14ac:dyDescent="0.3">
      <c r="AB39" s="3"/>
      <c r="AC39" s="3"/>
    </row>
    <row r="40" spans="28:29" x14ac:dyDescent="0.3">
      <c r="AB40" s="3"/>
      <c r="AC40" s="3"/>
    </row>
    <row r="41" spans="28:29" x14ac:dyDescent="0.3">
      <c r="AB41" s="3"/>
      <c r="AC41" s="3"/>
    </row>
    <row r="42" spans="28:29" x14ac:dyDescent="0.3">
      <c r="AB42" s="3"/>
      <c r="AC42" s="3"/>
    </row>
    <row r="43" spans="28:29" x14ac:dyDescent="0.3">
      <c r="AB43" s="3"/>
      <c r="AC43" s="3"/>
    </row>
    <row r="44" spans="28:29" x14ac:dyDescent="0.3">
      <c r="AB44" s="3"/>
      <c r="AC44" s="3"/>
    </row>
    <row r="45" spans="28:29" x14ac:dyDescent="0.3">
      <c r="AB45" s="3"/>
      <c r="AC45" s="3"/>
    </row>
    <row r="46" spans="28:29" x14ac:dyDescent="0.3">
      <c r="AB46" s="3"/>
      <c r="AC46" s="3"/>
    </row>
    <row r="47" spans="28:29" x14ac:dyDescent="0.3">
      <c r="AB47" s="3"/>
      <c r="AC47" s="3"/>
    </row>
    <row r="48" spans="28:29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8 AB10:AB15">
    <cfRule type="expression" dxfId="3" priority="113">
      <formula>N5&gt;G5</formula>
    </cfRule>
    <cfRule type="expression" priority="114">
      <formula>$N$5&gt;$G$5</formula>
    </cfRule>
  </conditionalFormatting>
  <conditionalFormatting sqref="AB9">
    <cfRule type="expression" dxfId="2" priority="5">
      <formula>N9&gt;G9</formula>
    </cfRule>
    <cfRule type="expression" priority="6">
      <formula>$N$5&gt;$G$5</formula>
    </cfRule>
  </conditionalFormatting>
  <conditionalFormatting sqref="AB16:AB18 AB20:AB30">
    <cfRule type="expression" dxfId="1" priority="3">
      <formula>N16&gt;G16</formula>
    </cfRule>
    <cfRule type="expression" priority="4">
      <formula>$N$5&gt;$G$5</formula>
    </cfRule>
  </conditionalFormatting>
  <conditionalFormatting sqref="AB19">
    <cfRule type="expression" dxfId="0" priority="1">
      <formula>N19&gt;G19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3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 S9 V9">
      <formula1>0</formula1>
      <formula2>1000000</formula2>
    </dataValidation>
  </dataValidations>
  <pageMargins left="0.25" right="0.25" top="0.75" bottom="0.75" header="0.3" footer="0.3"/>
  <pageSetup paperSize="5" scale="32" fitToHeight="0" orientation="landscape" r:id="rId1"/>
  <headerFooter>
    <oddFooter>&amp;L&amp;"-,Bold"CenturyLink T18-RFQ-049&amp;C&amp;D&amp;RPage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2018-05-30T17:39:14Z</cp:lastPrinted>
  <dcterms:created xsi:type="dcterms:W3CDTF">2017-01-24T17:19:42Z</dcterms:created>
  <dcterms:modified xsi:type="dcterms:W3CDTF">2018-06-28T20:09:38Z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