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T18-RFQ-050\"/>
    </mc:Choice>
  </mc:AlternateContent>
  <bookViews>
    <workbookView xWindow="0" yWindow="0" windowWidth="17895" windowHeight="9405"/>
  </bookViews>
  <sheets>
    <sheet name="New" sheetId="4" r:id="rId1"/>
    <sheet name="ESRI_MAPINFO_SHEET" sheetId="5" state="veryHidden" r:id="rId2"/>
  </sheets>
  <calcPr calcId="162913" concurrentCalc="0"/>
</workbook>
</file>

<file path=xl/calcChain.xml><?xml version="1.0" encoding="utf-8"?>
<calcChain xmlns="http://schemas.openxmlformats.org/spreadsheetml/2006/main">
  <c r="AE11" i="4" l="1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B12" i="4"/>
  <c r="AB5" i="4"/>
  <c r="AC5" i="4"/>
  <c r="AD5" i="4"/>
  <c r="AE5" i="4"/>
</calcChain>
</file>

<file path=xl/sharedStrings.xml><?xml version="1.0" encoding="utf-8"?>
<sst xmlns="http://schemas.openxmlformats.org/spreadsheetml/2006/main" count="84" uniqueCount="71">
  <si>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</si>
  <si>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</si>
  <si>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</si>
  <si>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</si>
  <si>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</si>
  <si>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</si>
  <si>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</si>
  <si>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</si>
  <si>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</si>
  <si>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</si>
  <si>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</si>
  <si>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</si>
  <si>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</si>
  <si>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</si>
  <si>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</si>
  <si>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</si>
  <si>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</si>
  <si>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</si>
  <si>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</si>
  <si>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</si>
  <si>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</si>
  <si>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</si>
  <si>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</si>
  <si>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</si>
  <si>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</si>
  <si>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</si>
  <si>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</si>
  <si>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</si>
  <si>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</si>
  <si>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</si>
  <si>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</si>
  <si>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</si>
  <si>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</si>
  <si>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</si>
  <si>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</si>
  <si>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</si>
  <si>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</si>
  <si>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</si>
  <si>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</si>
  <si>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</si>
  <si>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</si>
  <si>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DSHS2067</t>
  </si>
  <si>
    <t>NO</t>
  </si>
  <si>
    <t>20M</t>
  </si>
  <si>
    <t>Vendor to coordinate with building contact for access to the facility.</t>
  </si>
  <si>
    <t>Yakima RTF TeleHealth                                                1500 Pacfic Ave, Pod D, Room 122                          Yakima, WA 98901-3408</t>
  </si>
  <si>
    <t>Dean Heinen                                     509-574-1979 dean.heinen@co.yakima.wa.us Kevin Wickenhagen                               509-574-1992                                Building contact                                Scott Hines                                 509-574-1717</t>
  </si>
  <si>
    <t>Pod D Room 122, Bldg 1500; demarc to be located no further than 10 feet of DSHS Router.  Refer to LCON for details.</t>
  </si>
  <si>
    <t>Evaluation  Model for Solication Number T18-RFQ-050</t>
  </si>
  <si>
    <t>LNISPO</t>
  </si>
  <si>
    <t>901 N Monroe St, Ste 100
Spokane, WA  99201-2148</t>
  </si>
  <si>
    <t>Cass Lehinger
509-324-2602
LEHC235@LNI.WA.GOV</t>
  </si>
  <si>
    <t>LNI-1st floor Data Room (SP-R107)</t>
  </si>
  <si>
    <t>300M</t>
  </si>
  <si>
    <t>DOLC3729</t>
  </si>
  <si>
    <t>Northwest Licensing
2502 Cedarwood Ave
Bellingham, WA 98225-1465</t>
  </si>
  <si>
    <t xml:space="preserve">
Sarah Mobley or                             Chuck Hamstreet                                         360-756-9821</t>
  </si>
  <si>
    <t>Per attached site map</t>
  </si>
  <si>
    <t>PERC1701</t>
  </si>
  <si>
    <t>9757 NE Juanita Dr
Kirkland, WA 98034-4299</t>
  </si>
  <si>
    <t>Dianne Ramerman
360-664-3041
dianne.ramerman@perc.wa.gov</t>
  </si>
  <si>
    <t>100M</t>
  </si>
  <si>
    <t>For this site only, WaTech will override 5.1 only of the Technical Addendum, and requests that TLA for Services will be 100% for months 1-12.  For all months beyond month 12, TLA will be 0% and service can be cancelled without penalty unless a change or upgrade has caused the TLA Period to reset.</t>
  </si>
  <si>
    <t>ATG3701</t>
  </si>
  <si>
    <t>21 Bellwether Way                               Bellingham, WA 98225-2961</t>
  </si>
  <si>
    <t>Mark Koenig                                     360-664-0172                                 markk@atg.wa.gov</t>
  </si>
  <si>
    <t>4th floor, Room 402 (see attached floor map)</t>
  </si>
  <si>
    <t>Customer requesting fiber handoff</t>
  </si>
  <si>
    <t>h</t>
  </si>
  <si>
    <t>No</t>
  </si>
  <si>
    <t>Agreed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</si>
</sst>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4" zoomScale="80" zoomScaleNormal="80" workbookViewId="0">
      <selection activeCell="AB10" sqref="AB10"/>
    </sheetView>
  </sheetViews>
  <sheetFormatPr defaultColWidth="8.85546875" defaultRowHeight="15" x14ac:dyDescent="0.25"/>
  <cols>
    <col min="1" max="1" width="3.7109375" style="3" customWidth="1"/>
    <col min="2" max="2" width="21.85546875" style="2" customWidth="1"/>
    <col min="3" max="3" width="48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2" customWidth="1"/>
    <col min="29" max="29" width="11.85546875" style="42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61" t="s">
        <v>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" customHeight="1" thickBot="1" x14ac:dyDescent="0.45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45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53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2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11" si="1">I5</f>
        <v>10</v>
      </c>
      <c r="AE5" s="76">
        <f t="shared" si="1"/>
        <v>90</v>
      </c>
    </row>
    <row r="6" spans="1:31" s="2" customFormat="1" ht="126" x14ac:dyDescent="0.25">
      <c r="A6" s="36">
        <v>2</v>
      </c>
      <c r="B6" s="136" t="s">
        <v>41</v>
      </c>
      <c r="C6" s="135" t="s">
        <v>45</v>
      </c>
      <c r="D6" s="135" t="s">
        <v>46</v>
      </c>
      <c r="E6" s="158" t="s">
        <v>47</v>
      </c>
      <c r="F6" s="141" t="s">
        <v>42</v>
      </c>
      <c r="G6" s="142">
        <v>120</v>
      </c>
      <c r="H6" s="143" t="s">
        <v>43</v>
      </c>
      <c r="I6" s="144">
        <v>20</v>
      </c>
      <c r="J6" s="145">
        <v>80</v>
      </c>
      <c r="K6" s="90" t="s">
        <v>44</v>
      </c>
      <c r="L6" s="7"/>
      <c r="M6" s="136"/>
      <c r="N6" s="11"/>
      <c r="O6" s="38"/>
      <c r="P6" s="123"/>
      <c r="Q6" s="120">
        <v>0</v>
      </c>
      <c r="R6" s="127"/>
      <c r="S6" s="128"/>
      <c r="T6" s="14"/>
      <c r="U6" s="127"/>
      <c r="V6" s="128"/>
      <c r="W6" s="14"/>
      <c r="X6" s="127"/>
      <c r="Y6" s="128"/>
      <c r="Z6" s="22"/>
      <c r="AA6" s="138"/>
      <c r="AB6" s="32">
        <f t="shared" ref="AB6:AB11" si="2">IF(ISBLANK(N6),G6,N6)</f>
        <v>120</v>
      </c>
      <c r="AC6" s="56">
        <f t="shared" ref="AC6:AC11" si="3">24*P6+Q6</f>
        <v>0</v>
      </c>
      <c r="AD6" s="57">
        <f t="shared" si="1"/>
        <v>20</v>
      </c>
      <c r="AE6" s="57">
        <f t="shared" si="1"/>
        <v>80</v>
      </c>
    </row>
    <row r="7" spans="1:31" s="2" customFormat="1" ht="78.75" customHeight="1" x14ac:dyDescent="0.25">
      <c r="A7" s="36">
        <v>3</v>
      </c>
      <c r="B7" s="136" t="s">
        <v>49</v>
      </c>
      <c r="C7" s="135" t="s">
        <v>50</v>
      </c>
      <c r="D7" s="135" t="s">
        <v>51</v>
      </c>
      <c r="E7" s="158" t="s">
        <v>52</v>
      </c>
      <c r="F7" s="141" t="s">
        <v>10</v>
      </c>
      <c r="G7" s="142">
        <v>100</v>
      </c>
      <c r="H7" s="143" t="s">
        <v>53</v>
      </c>
      <c r="I7" s="144">
        <v>10</v>
      </c>
      <c r="J7" s="145">
        <v>90</v>
      </c>
      <c r="K7" s="90"/>
      <c r="L7" s="7"/>
      <c r="M7" s="136"/>
      <c r="N7" s="11"/>
      <c r="O7" s="38"/>
      <c r="P7" s="123"/>
      <c r="Q7" s="120">
        <v>0</v>
      </c>
      <c r="R7" s="127"/>
      <c r="S7" s="128"/>
      <c r="T7" s="14"/>
      <c r="U7" s="127"/>
      <c r="V7" s="128"/>
      <c r="W7" s="14"/>
      <c r="X7" s="127"/>
      <c r="Y7" s="128"/>
      <c r="Z7" s="22"/>
      <c r="AA7" s="138"/>
      <c r="AB7" s="32">
        <f t="shared" si="2"/>
        <v>100</v>
      </c>
      <c r="AC7" s="56">
        <f t="shared" si="3"/>
        <v>0</v>
      </c>
      <c r="AD7" s="57">
        <f t="shared" si="1"/>
        <v>10</v>
      </c>
      <c r="AE7" s="57">
        <f t="shared" si="1"/>
        <v>90</v>
      </c>
    </row>
    <row r="8" spans="1:31" s="2" customFormat="1" ht="78.75" customHeight="1" x14ac:dyDescent="0.25">
      <c r="A8" s="36">
        <v>4</v>
      </c>
      <c r="B8" s="153" t="s">
        <v>54</v>
      </c>
      <c r="C8" s="154" t="s">
        <v>55</v>
      </c>
      <c r="D8" s="154" t="s">
        <v>56</v>
      </c>
      <c r="E8" s="154" t="s">
        <v>57</v>
      </c>
      <c r="F8" s="154" t="s">
        <v>10</v>
      </c>
      <c r="G8" s="155">
        <v>140</v>
      </c>
      <c r="H8" s="156" t="s">
        <v>11</v>
      </c>
      <c r="I8" s="153">
        <v>10</v>
      </c>
      <c r="J8" s="157">
        <v>90</v>
      </c>
      <c r="K8" s="85"/>
      <c r="L8" s="7"/>
      <c r="M8" s="86" t="s">
        <v>69</v>
      </c>
      <c r="N8" s="87"/>
      <c r="O8" s="88" t="s">
        <v>14</v>
      </c>
      <c r="P8" s="124">
        <v>450</v>
      </c>
      <c r="Q8" s="121">
        <v>0</v>
      </c>
      <c r="R8" s="129">
        <v>450</v>
      </c>
      <c r="S8" s="130">
        <v>0</v>
      </c>
      <c r="T8" s="81">
        <v>30</v>
      </c>
      <c r="U8" s="129">
        <v>587</v>
      </c>
      <c r="V8" s="130">
        <v>0</v>
      </c>
      <c r="W8" s="81">
        <v>30</v>
      </c>
      <c r="X8" s="129">
        <v>1000</v>
      </c>
      <c r="Y8" s="130">
        <v>0</v>
      </c>
      <c r="Z8" s="82">
        <v>30</v>
      </c>
      <c r="AA8" s="89" t="s">
        <v>70</v>
      </c>
      <c r="AB8" s="32">
        <f t="shared" si="2"/>
        <v>140</v>
      </c>
      <c r="AC8" s="56">
        <f t="shared" si="3"/>
        <v>10800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25">
      <c r="A9" s="36">
        <v>5</v>
      </c>
      <c r="B9" s="136" t="s">
        <v>58</v>
      </c>
      <c r="C9" s="160" t="s">
        <v>59</v>
      </c>
      <c r="D9" s="135" t="s">
        <v>60</v>
      </c>
      <c r="E9" s="135" t="s">
        <v>57</v>
      </c>
      <c r="F9" s="135" t="s">
        <v>10</v>
      </c>
      <c r="G9" s="137">
        <v>100</v>
      </c>
      <c r="H9" s="139" t="s">
        <v>61</v>
      </c>
      <c r="I9" s="136">
        <v>10</v>
      </c>
      <c r="J9" s="138">
        <v>90</v>
      </c>
      <c r="K9" s="140" t="s">
        <v>62</v>
      </c>
      <c r="L9" s="7"/>
      <c r="M9" s="136"/>
      <c r="N9" s="11"/>
      <c r="O9" s="38"/>
      <c r="P9" s="123"/>
      <c r="Q9" s="120">
        <v>0</v>
      </c>
      <c r="R9" s="127"/>
      <c r="S9" s="128"/>
      <c r="T9" s="14"/>
      <c r="U9" s="127"/>
      <c r="V9" s="128"/>
      <c r="W9" s="14"/>
      <c r="X9" s="127"/>
      <c r="Y9" s="128"/>
      <c r="Z9" s="22"/>
      <c r="AA9" s="138"/>
      <c r="AB9" s="32">
        <f t="shared" si="2"/>
        <v>100</v>
      </c>
      <c r="AC9" s="56">
        <f t="shared" si="3"/>
        <v>0</v>
      </c>
      <c r="AD9" s="57">
        <f t="shared" si="1"/>
        <v>10</v>
      </c>
      <c r="AE9" s="57">
        <f t="shared" si="1"/>
        <v>90</v>
      </c>
    </row>
    <row r="10" spans="1:31" s="2" customFormat="1" ht="79.5" customHeight="1" x14ac:dyDescent="0.25">
      <c r="A10" s="36">
        <v>6</v>
      </c>
      <c r="B10" s="153" t="s">
        <v>63</v>
      </c>
      <c r="C10" s="154" t="s">
        <v>64</v>
      </c>
      <c r="D10" s="154" t="s">
        <v>65</v>
      </c>
      <c r="E10" s="154" t="s">
        <v>66</v>
      </c>
      <c r="F10" s="154" t="s">
        <v>10</v>
      </c>
      <c r="G10" s="155">
        <v>100</v>
      </c>
      <c r="H10" s="156" t="s">
        <v>61</v>
      </c>
      <c r="I10" s="153">
        <v>10</v>
      </c>
      <c r="J10" s="157">
        <v>90</v>
      </c>
      <c r="K10" s="85" t="s">
        <v>67</v>
      </c>
      <c r="L10" s="7"/>
      <c r="M10" s="86" t="s">
        <v>12</v>
      </c>
      <c r="N10" s="87">
        <v>45</v>
      </c>
      <c r="O10" s="88" t="s">
        <v>14</v>
      </c>
      <c r="P10" s="124">
        <v>587</v>
      </c>
      <c r="Q10" s="121">
        <v>0</v>
      </c>
      <c r="R10" s="129">
        <v>324</v>
      </c>
      <c r="S10" s="130">
        <v>0</v>
      </c>
      <c r="T10" s="81">
        <v>30</v>
      </c>
      <c r="U10" s="129">
        <v>587</v>
      </c>
      <c r="V10" s="130">
        <v>0</v>
      </c>
      <c r="W10" s="81">
        <v>30</v>
      </c>
      <c r="X10" s="129">
        <v>1000</v>
      </c>
      <c r="Y10" s="130">
        <v>0</v>
      </c>
      <c r="Z10" s="82">
        <v>30</v>
      </c>
      <c r="AA10" s="89" t="s">
        <v>70</v>
      </c>
      <c r="AB10" s="32">
        <f t="shared" si="2"/>
        <v>45</v>
      </c>
      <c r="AC10" s="56">
        <f t="shared" si="3"/>
        <v>14088</v>
      </c>
      <c r="AD10" s="57">
        <f t="shared" si="1"/>
        <v>10</v>
      </c>
      <c r="AE10" s="57">
        <f t="shared" si="1"/>
        <v>90</v>
      </c>
    </row>
    <row r="11" spans="1:31" s="2" customFormat="1" ht="78.75" customHeight="1" x14ac:dyDescent="0.25">
      <c r="A11" s="36">
        <v>7</v>
      </c>
      <c r="B11" s="136"/>
      <c r="C11" s="141"/>
      <c r="D11" s="135"/>
      <c r="E11" s="135"/>
      <c r="F11" s="135"/>
      <c r="G11" s="137"/>
      <c r="H11" s="139"/>
      <c r="I11" s="136"/>
      <c r="J11" s="138"/>
      <c r="K11" s="140"/>
      <c r="L11" s="7"/>
      <c r="M11" s="136"/>
      <c r="N11" s="11"/>
      <c r="O11" s="38"/>
      <c r="P11" s="123"/>
      <c r="Q11" s="120">
        <v>0</v>
      </c>
      <c r="R11" s="127"/>
      <c r="S11" s="128"/>
      <c r="T11" s="14"/>
      <c r="U11" s="127"/>
      <c r="V11" s="128"/>
      <c r="W11" s="14"/>
      <c r="X11" s="127"/>
      <c r="Y11" s="128"/>
      <c r="Z11" s="22"/>
      <c r="AA11" s="138"/>
      <c r="AB11" s="32">
        <f t="shared" si="2"/>
        <v>0</v>
      </c>
      <c r="AC11" s="56">
        <f t="shared" si="3"/>
        <v>0</v>
      </c>
      <c r="AD11" s="57">
        <f t="shared" si="1"/>
        <v>0</v>
      </c>
      <c r="AE11" s="57">
        <f t="shared" si="1"/>
        <v>0</v>
      </c>
    </row>
    <row r="12" spans="1:31" s="2" customFormat="1" ht="78.75" customHeight="1" x14ac:dyDescent="0.25">
      <c r="A12" s="36">
        <v>8</v>
      </c>
      <c r="B12" s="144"/>
      <c r="C12" s="141"/>
      <c r="D12" s="135"/>
      <c r="E12" s="141"/>
      <c r="F12" s="141"/>
      <c r="G12" s="142"/>
      <c r="H12" s="143"/>
      <c r="I12" s="144"/>
      <c r="J12" s="145"/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ref="AB12:AB30" si="4">IF(ISBLANK(N12),G12,N12)</f>
        <v>0</v>
      </c>
      <c r="AC12" s="56" t="s">
        <v>68</v>
      </c>
      <c r="AD12" s="57">
        <f t="shared" ref="AD12:AD30" si="5">I12</f>
        <v>0</v>
      </c>
      <c r="AE12" s="57">
        <f t="shared" ref="AE12:AE30" si="6">J12</f>
        <v>0</v>
      </c>
    </row>
    <row r="13" spans="1:31" s="2" customFormat="1" ht="78.75" customHeight="1" x14ac:dyDescent="0.25">
      <c r="A13" s="36">
        <v>9</v>
      </c>
      <c r="B13" s="77"/>
      <c r="C13" s="159"/>
      <c r="D13" s="78"/>
      <c r="E13" s="78"/>
      <c r="F13" s="78"/>
      <c r="G13" s="79"/>
      <c r="H13" s="80"/>
      <c r="I13" s="77"/>
      <c r="J13" s="84"/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0</v>
      </c>
      <c r="AC13" s="56">
        <f t="shared" ref="AC13:AC30" si="7">24*P13+Q13</f>
        <v>0</v>
      </c>
      <c r="AD13" s="57">
        <f t="shared" si="5"/>
        <v>0</v>
      </c>
      <c r="AE13" s="57">
        <f t="shared" si="6"/>
        <v>0</v>
      </c>
    </row>
    <row r="14" spans="1:31" s="2" customFormat="1" ht="78.75" customHeight="1" x14ac:dyDescent="0.25">
      <c r="A14" s="36">
        <v>10</v>
      </c>
      <c r="B14" s="144"/>
      <c r="C14" s="141"/>
      <c r="D14" s="141"/>
      <c r="E14" s="141"/>
      <c r="F14" s="141"/>
      <c r="G14" s="142"/>
      <c r="H14" s="143"/>
      <c r="I14" s="144"/>
      <c r="J14" s="145"/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0</v>
      </c>
      <c r="AC14" s="56">
        <f t="shared" si="7"/>
        <v>0</v>
      </c>
      <c r="AD14" s="57">
        <f t="shared" si="5"/>
        <v>0</v>
      </c>
      <c r="AE14" s="57">
        <f t="shared" si="6"/>
        <v>0</v>
      </c>
    </row>
    <row r="15" spans="1:31" s="2" customFormat="1" ht="78.75" customHeight="1" x14ac:dyDescent="0.25">
      <c r="A15" s="36">
        <v>11</v>
      </c>
      <c r="B15" s="77"/>
      <c r="C15" s="78"/>
      <c r="D15" s="78"/>
      <c r="E15" s="78"/>
      <c r="F15" s="78"/>
      <c r="G15" s="79"/>
      <c r="H15" s="80"/>
      <c r="I15" s="77"/>
      <c r="J15" s="84"/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0</v>
      </c>
      <c r="AC15" s="56">
        <f t="shared" si="7"/>
        <v>0</v>
      </c>
      <c r="AD15" s="57">
        <f t="shared" si="5"/>
        <v>0</v>
      </c>
      <c r="AE15" s="57">
        <f t="shared" si="6"/>
        <v>0</v>
      </c>
    </row>
    <row r="16" spans="1:31" s="2" customFormat="1" ht="78.75" customHeight="1" x14ac:dyDescent="0.25">
      <c r="A16" s="36">
        <v>12</v>
      </c>
      <c r="B16" s="136"/>
      <c r="C16" s="135"/>
      <c r="D16" s="135"/>
      <c r="E16" s="135"/>
      <c r="F16" s="135"/>
      <c r="G16" s="137"/>
      <c r="H16" s="139"/>
      <c r="I16" s="136"/>
      <c r="J16" s="138"/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0</v>
      </c>
      <c r="AC16" s="56">
        <f t="shared" si="7"/>
        <v>0</v>
      </c>
      <c r="AD16" s="57">
        <f t="shared" si="5"/>
        <v>0</v>
      </c>
      <c r="AE16" s="57">
        <f t="shared" si="6"/>
        <v>0</v>
      </c>
    </row>
    <row r="17" spans="1:31" s="2" customFormat="1" ht="78.75" customHeight="1" x14ac:dyDescent="0.25">
      <c r="A17" s="36">
        <v>13</v>
      </c>
      <c r="B17" s="77"/>
      <c r="C17" s="78"/>
      <c r="D17" s="78"/>
      <c r="E17" s="78"/>
      <c r="F17" s="78"/>
      <c r="G17" s="79"/>
      <c r="H17" s="80"/>
      <c r="I17" s="77"/>
      <c r="J17" s="84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4"/>
        <v>0</v>
      </c>
      <c r="AC17" s="56">
        <f t="shared" si="7"/>
        <v>0</v>
      </c>
      <c r="AD17" s="57">
        <f t="shared" si="5"/>
        <v>0</v>
      </c>
      <c r="AE17" s="57">
        <f t="shared" si="6"/>
        <v>0</v>
      </c>
    </row>
    <row r="18" spans="1:31" s="2" customFormat="1" ht="78.75" customHeight="1" x14ac:dyDescent="0.25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54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4"/>
        <v>0</v>
      </c>
      <c r="AC18" s="56">
        <f t="shared" si="7"/>
        <v>0</v>
      </c>
      <c r="AD18" s="57">
        <f t="shared" si="5"/>
        <v>0</v>
      </c>
      <c r="AE18" s="57">
        <f t="shared" si="6"/>
        <v>0</v>
      </c>
    </row>
    <row r="19" spans="1:31" s="2" customFormat="1" ht="78.75" customHeight="1" x14ac:dyDescent="0.25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4"/>
        <v>0</v>
      </c>
      <c r="AC19" s="56">
        <f t="shared" si="7"/>
        <v>0</v>
      </c>
      <c r="AD19" s="57">
        <f t="shared" si="5"/>
        <v>0</v>
      </c>
      <c r="AE19" s="57">
        <f t="shared" si="6"/>
        <v>0</v>
      </c>
    </row>
    <row r="20" spans="1:31" s="2" customFormat="1" ht="78.75" customHeight="1" x14ac:dyDescent="0.25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4"/>
        <v>0</v>
      </c>
      <c r="AC20" s="56">
        <f t="shared" si="7"/>
        <v>0</v>
      </c>
      <c r="AD20" s="57">
        <f t="shared" si="5"/>
        <v>0</v>
      </c>
      <c r="AE20" s="57">
        <f t="shared" si="6"/>
        <v>0</v>
      </c>
    </row>
    <row r="21" spans="1:31" s="2" customFormat="1" ht="78.75" customHeight="1" x14ac:dyDescent="0.25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4"/>
        <v>0</v>
      </c>
      <c r="AC21" s="56">
        <f t="shared" si="7"/>
        <v>0</v>
      </c>
      <c r="AD21" s="57">
        <f t="shared" si="5"/>
        <v>0</v>
      </c>
      <c r="AE21" s="57">
        <f t="shared" si="6"/>
        <v>0</v>
      </c>
    </row>
    <row r="22" spans="1:31" s="2" customFormat="1" ht="78.75" customHeight="1" x14ac:dyDescent="0.25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4"/>
        <v>0</v>
      </c>
      <c r="AC22" s="56">
        <f t="shared" si="7"/>
        <v>0</v>
      </c>
      <c r="AD22" s="57">
        <f t="shared" si="5"/>
        <v>0</v>
      </c>
      <c r="AE22" s="57">
        <f t="shared" si="6"/>
        <v>0</v>
      </c>
    </row>
    <row r="23" spans="1:31" s="2" customFormat="1" ht="78.75" customHeight="1" x14ac:dyDescent="0.25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7"/>
        <v>0</v>
      </c>
      <c r="AD23" s="57">
        <f t="shared" si="5"/>
        <v>0</v>
      </c>
      <c r="AE23" s="57">
        <f t="shared" si="6"/>
        <v>0</v>
      </c>
    </row>
    <row r="24" spans="1:31" s="2" customFormat="1" ht="78.75" customHeight="1" x14ac:dyDescent="0.25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7"/>
        <v>0</v>
      </c>
      <c r="AD24" s="57">
        <f t="shared" si="5"/>
        <v>0</v>
      </c>
      <c r="AE24" s="57">
        <f t="shared" si="6"/>
        <v>0</v>
      </c>
    </row>
    <row r="25" spans="1:31" s="2" customFormat="1" ht="78.75" customHeight="1" x14ac:dyDescent="0.25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7"/>
        <v>0</v>
      </c>
      <c r="AD25" s="57">
        <f t="shared" si="5"/>
        <v>0</v>
      </c>
      <c r="AE25" s="57">
        <f t="shared" si="6"/>
        <v>0</v>
      </c>
    </row>
    <row r="26" spans="1:31" s="2" customFormat="1" ht="78.75" customHeight="1" x14ac:dyDescent="0.25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7"/>
        <v>0</v>
      </c>
      <c r="AD26" s="57">
        <f t="shared" si="5"/>
        <v>0</v>
      </c>
      <c r="AE26" s="57">
        <f t="shared" si="6"/>
        <v>0</v>
      </c>
    </row>
    <row r="27" spans="1:31" s="2" customFormat="1" ht="78.75" customHeight="1" x14ac:dyDescent="0.25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7"/>
        <v>0</v>
      </c>
      <c r="AD27" s="57">
        <f t="shared" si="5"/>
        <v>0</v>
      </c>
      <c r="AE27" s="57">
        <f t="shared" si="6"/>
        <v>0</v>
      </c>
    </row>
    <row r="28" spans="1:31" s="2" customFormat="1" ht="78.75" customHeight="1" x14ac:dyDescent="0.25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7"/>
        <v>0</v>
      </c>
      <c r="AD28" s="57">
        <f t="shared" si="5"/>
        <v>0</v>
      </c>
      <c r="AE28" s="57">
        <f t="shared" si="6"/>
        <v>0</v>
      </c>
    </row>
    <row r="29" spans="1:31" s="2" customFormat="1" ht="78.75" customHeight="1" x14ac:dyDescent="0.25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7"/>
        <v>0</v>
      </c>
      <c r="AD29" s="57">
        <f t="shared" si="5"/>
        <v>0</v>
      </c>
      <c r="AE29" s="57">
        <f t="shared" si="6"/>
        <v>0</v>
      </c>
    </row>
    <row r="30" spans="1:31" s="2" customFormat="1" ht="78.75" customHeight="1" x14ac:dyDescent="0.25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7"/>
        <v>0</v>
      </c>
      <c r="AD30" s="57">
        <f t="shared" si="5"/>
        <v>0</v>
      </c>
      <c r="AE30" s="57">
        <f t="shared" si="6"/>
        <v>0</v>
      </c>
    </row>
    <row r="31" spans="1:31" ht="15.75" x14ac:dyDescent="0.25">
      <c r="Q31" s="122"/>
      <c r="AB31" s="3"/>
      <c r="AC31" s="3"/>
    </row>
    <row r="32" spans="1:31" x14ac:dyDescent="0.25">
      <c r="AB32" s="3"/>
      <c r="AC32" s="3"/>
    </row>
    <row r="33" spans="28:29" x14ac:dyDescent="0.25">
      <c r="AB33" s="3"/>
      <c r="AC33" s="3"/>
    </row>
    <row r="34" spans="28:29" x14ac:dyDescent="0.25">
      <c r="AB34" s="3"/>
      <c r="AC34" s="3"/>
    </row>
    <row r="35" spans="28:29" x14ac:dyDescent="0.25">
      <c r="AB35" s="3"/>
      <c r="AC35" s="3"/>
    </row>
    <row r="36" spans="28:29" x14ac:dyDescent="0.25">
      <c r="AB36" s="3"/>
      <c r="AC36" s="3"/>
    </row>
    <row r="37" spans="28:29" x14ac:dyDescent="0.25">
      <c r="AB37" s="3"/>
      <c r="AC37" s="3"/>
    </row>
    <row r="38" spans="28:29" x14ac:dyDescent="0.25">
      <c r="AB38" s="3"/>
      <c r="AC38" s="3"/>
    </row>
    <row r="39" spans="28:29" x14ac:dyDescent="0.25">
      <c r="AB39" s="3"/>
      <c r="AC39" s="3"/>
    </row>
    <row r="40" spans="28:29" x14ac:dyDescent="0.25">
      <c r="AB40" s="3"/>
      <c r="AC40" s="3"/>
    </row>
    <row r="41" spans="28:29" x14ac:dyDescent="0.25">
      <c r="AB41" s="3"/>
      <c r="AC41" s="3"/>
    </row>
    <row r="42" spans="28:29" x14ac:dyDescent="0.25">
      <c r="AB42" s="3"/>
      <c r="AC42" s="3"/>
    </row>
    <row r="43" spans="28:29" x14ac:dyDescent="0.25">
      <c r="AB43" s="3"/>
      <c r="AC43" s="3"/>
    </row>
    <row r="44" spans="28:29" x14ac:dyDescent="0.25">
      <c r="AB44" s="3"/>
      <c r="AC44" s="3"/>
    </row>
    <row r="45" spans="28:29" x14ac:dyDescent="0.25">
      <c r="AB45" s="3"/>
      <c r="AC45" s="3"/>
    </row>
    <row r="46" spans="28:29" x14ac:dyDescent="0.25">
      <c r="AB46" s="3"/>
      <c r="AC46" s="3"/>
    </row>
    <row r="47" spans="28:29" x14ac:dyDescent="0.25">
      <c r="AB47" s="3"/>
      <c r="AC47" s="3"/>
    </row>
    <row r="48" spans="28:29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6 AB12:AB30">
    <cfRule type="expression" dxfId="4" priority="117">
      <formula>N5&gt;G5</formula>
    </cfRule>
    <cfRule type="expression" priority="118">
      <formula>$N$5&gt;$G$5</formula>
    </cfRule>
  </conditionalFormatting>
  <conditionalFormatting sqref="AB11 AB8">
    <cfRule type="expression" dxfId="3" priority="7">
      <formula>N8&gt;G8</formula>
    </cfRule>
    <cfRule type="expression" priority="8">
      <formula>$N$5&gt;$G$5</formula>
    </cfRule>
  </conditionalFormatting>
  <conditionalFormatting sqref="AB10">
    <cfRule type="expression" dxfId="2" priority="5">
      <formula>N10&gt;G10</formula>
    </cfRule>
    <cfRule type="expression" priority="6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7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2017-11-29T19:47:48Z</cp:lastPrinted>
  <dcterms:created xsi:type="dcterms:W3CDTF">2017-01-24T17:19:42Z</dcterms:created>
  <dcterms:modified xsi:type="dcterms:W3CDTF">2018-07-13T17:59:19Z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