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JMuxen-McCullough\Documents\"/>
    </mc:Choice>
  </mc:AlternateContent>
  <xr:revisionPtr revIDLastSave="0" documentId="8_{AFE0754F-0982-4C0B-881B-FD3E74A15000}" xr6:coauthVersionLast="44" xr6:coauthVersionMax="44" xr10:uidLastSave="{00000000-0000-0000-0000-000000000000}"/>
  <bookViews>
    <workbookView xWindow="28680" yWindow="-120" windowWidth="29040" windowHeight="15840" xr2:uid="{5E31B92E-E072-4F1C-9FB8-14F9A11CD48E}"/>
  </bookViews>
  <sheets>
    <sheet name="New" sheetId="1" r:id="rId1"/>
  </sheets>
  <definedNames>
    <definedName name="_xlnm._FilterDatabase" localSheetId="0" hidden="1">New!$A$1:$K$5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5" i="1" l="1"/>
  <c r="T5" i="1"/>
  <c r="U5" i="1"/>
  <c r="V5" i="1"/>
  <c r="S6" i="1"/>
  <c r="T6" i="1"/>
  <c r="U6" i="1"/>
  <c r="V6" i="1"/>
  <c r="S7" i="1"/>
  <c r="T7" i="1"/>
  <c r="U7" i="1"/>
  <c r="V7" i="1"/>
  <c r="S8" i="1"/>
  <c r="T8" i="1"/>
  <c r="U8" i="1"/>
  <c r="V8" i="1"/>
  <c r="S9" i="1"/>
  <c r="T9" i="1"/>
  <c r="U9" i="1"/>
  <c r="V9" i="1"/>
  <c r="S10" i="1"/>
  <c r="T10" i="1"/>
  <c r="U10" i="1"/>
  <c r="V10" i="1"/>
  <c r="S11" i="1"/>
  <c r="T11" i="1"/>
  <c r="U11" i="1"/>
  <c r="V11" i="1"/>
  <c r="S12" i="1"/>
  <c r="T12" i="1"/>
  <c r="U12" i="1"/>
  <c r="V12" i="1"/>
  <c r="S13" i="1"/>
  <c r="T13" i="1"/>
  <c r="U13" i="1"/>
  <c r="V13" i="1"/>
  <c r="S14" i="1"/>
  <c r="T14" i="1"/>
  <c r="U14" i="1"/>
  <c r="V14" i="1"/>
  <c r="S15" i="1"/>
  <c r="T15" i="1"/>
  <c r="U15" i="1"/>
  <c r="V15" i="1"/>
  <c r="S16" i="1"/>
  <c r="T16" i="1"/>
  <c r="U16" i="1"/>
  <c r="V16" i="1"/>
  <c r="S17" i="1"/>
  <c r="T17" i="1"/>
  <c r="U17" i="1"/>
  <c r="V17" i="1"/>
  <c r="S18" i="1"/>
  <c r="T18" i="1"/>
  <c r="U18" i="1"/>
  <c r="V18" i="1"/>
  <c r="S19" i="1"/>
  <c r="T19" i="1"/>
  <c r="U19" i="1"/>
  <c r="V19" i="1"/>
  <c r="S20" i="1"/>
  <c r="T20" i="1"/>
  <c r="U20" i="1"/>
  <c r="V20" i="1"/>
  <c r="S21" i="1"/>
  <c r="T21" i="1"/>
  <c r="U21" i="1"/>
  <c r="V21" i="1"/>
  <c r="S22" i="1"/>
  <c r="T22" i="1"/>
  <c r="U22" i="1"/>
  <c r="V22" i="1"/>
  <c r="S23" i="1"/>
  <c r="T23" i="1"/>
  <c r="U23" i="1"/>
  <c r="V23" i="1"/>
  <c r="S24" i="1"/>
  <c r="T24" i="1"/>
  <c r="U24" i="1"/>
  <c r="V24" i="1"/>
  <c r="S25" i="1"/>
  <c r="T25" i="1"/>
  <c r="U25" i="1"/>
  <c r="V25" i="1"/>
  <c r="S26" i="1"/>
  <c r="T26" i="1"/>
  <c r="U26" i="1"/>
  <c r="V26" i="1"/>
  <c r="S27" i="1"/>
  <c r="T27" i="1"/>
  <c r="U27" i="1"/>
  <c r="V27" i="1"/>
  <c r="S28" i="1"/>
  <c r="T28" i="1"/>
  <c r="U28" i="1"/>
  <c r="V28" i="1"/>
  <c r="S29" i="1"/>
  <c r="T29" i="1"/>
  <c r="U29" i="1"/>
  <c r="V29" i="1"/>
  <c r="S30" i="1"/>
  <c r="T30" i="1"/>
  <c r="U30" i="1"/>
  <c r="V30" i="1"/>
  <c r="S31" i="1"/>
  <c r="T31" i="1"/>
  <c r="U31" i="1"/>
  <c r="V31" i="1"/>
  <c r="S32" i="1"/>
  <c r="T32" i="1"/>
  <c r="U32" i="1"/>
  <c r="V32" i="1"/>
  <c r="S33" i="1"/>
  <c r="T33" i="1"/>
  <c r="U33" i="1"/>
  <c r="V33" i="1"/>
  <c r="S34" i="1"/>
  <c r="T34" i="1"/>
  <c r="U34" i="1"/>
  <c r="V34" i="1"/>
  <c r="S35" i="1"/>
  <c r="T35" i="1"/>
  <c r="U35" i="1"/>
  <c r="V35" i="1"/>
  <c r="S36" i="1"/>
  <c r="T36" i="1"/>
  <c r="U36" i="1"/>
  <c r="V36" i="1"/>
  <c r="S37" i="1"/>
  <c r="T37" i="1"/>
  <c r="U37" i="1"/>
  <c r="V37" i="1"/>
  <c r="S38" i="1"/>
  <c r="T38" i="1"/>
  <c r="U38" i="1"/>
  <c r="V38" i="1"/>
  <c r="S39" i="1"/>
  <c r="T39" i="1"/>
  <c r="U39" i="1"/>
  <c r="V39" i="1"/>
  <c r="S40" i="1"/>
  <c r="T40" i="1"/>
  <c r="U40" i="1"/>
  <c r="V40" i="1"/>
  <c r="S41" i="1"/>
  <c r="T41" i="1"/>
  <c r="U41" i="1"/>
  <c r="V41" i="1"/>
  <c r="S42" i="1"/>
  <c r="T42" i="1"/>
  <c r="U42" i="1"/>
  <c r="V42" i="1"/>
  <c r="S43" i="1"/>
  <c r="T43" i="1"/>
  <c r="U43" i="1"/>
  <c r="V43" i="1"/>
  <c r="S44" i="1"/>
  <c r="T44" i="1"/>
  <c r="U44" i="1"/>
  <c r="V44" i="1"/>
  <c r="S45" i="1"/>
  <c r="T45" i="1"/>
  <c r="U45" i="1"/>
  <c r="V45" i="1"/>
  <c r="S46" i="1"/>
  <c r="T46" i="1"/>
  <c r="U46" i="1"/>
  <c r="V46" i="1"/>
  <c r="S47" i="1"/>
  <c r="T47" i="1"/>
  <c r="U47" i="1"/>
  <c r="V47" i="1"/>
  <c r="S48" i="1"/>
  <c r="T48" i="1"/>
  <c r="U48" i="1"/>
  <c r="V48" i="1"/>
  <c r="S49" i="1"/>
  <c r="T49" i="1"/>
  <c r="U49" i="1"/>
  <c r="V49" i="1"/>
  <c r="S50" i="1"/>
  <c r="T50" i="1"/>
  <c r="U50" i="1"/>
  <c r="V50" i="1"/>
  <c r="S51" i="1"/>
  <c r="T51" i="1"/>
  <c r="U51" i="1"/>
  <c r="V51" i="1"/>
  <c r="S52" i="1"/>
  <c r="T52" i="1"/>
  <c r="U52" i="1"/>
  <c r="V52" i="1"/>
  <c r="S53" i="1"/>
  <c r="T53" i="1"/>
  <c r="U53" i="1"/>
  <c r="V53" i="1"/>
  <c r="S54" i="1"/>
  <c r="T54" i="1"/>
  <c r="U54" i="1"/>
  <c r="V54" i="1"/>
  <c r="S55" i="1"/>
  <c r="T55" i="1"/>
  <c r="U55" i="1"/>
  <c r="V55" i="1"/>
  <c r="S56" i="1"/>
  <c r="T56" i="1"/>
  <c r="U56" i="1"/>
  <c r="V56" i="1"/>
  <c r="S57" i="1"/>
  <c r="T57" i="1"/>
  <c r="U57" i="1"/>
  <c r="V57" i="1"/>
  <c r="S58" i="1"/>
  <c r="T58" i="1"/>
  <c r="U58" i="1"/>
  <c r="V58" i="1"/>
  <c r="S59" i="1"/>
  <c r="T59" i="1"/>
  <c r="U59" i="1"/>
  <c r="V59" i="1"/>
  <c r="S60" i="1"/>
  <c r="T60" i="1"/>
  <c r="U60" i="1"/>
  <c r="V60" i="1"/>
  <c r="S61" i="1"/>
  <c r="T61" i="1"/>
  <c r="U61" i="1"/>
  <c r="V61" i="1"/>
  <c r="S62" i="1"/>
  <c r="T62" i="1"/>
  <c r="U62" i="1"/>
  <c r="V62" i="1"/>
  <c r="S63" i="1"/>
  <c r="T63" i="1"/>
  <c r="U63" i="1"/>
  <c r="V63" i="1"/>
</calcChain>
</file>

<file path=xl/sharedStrings.xml><?xml version="1.0" encoding="utf-8"?>
<sst xmlns="http://schemas.openxmlformats.org/spreadsheetml/2006/main" count="488" uniqueCount="246">
  <si>
    <t>N/A</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</si>
  <si>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</si>
  <si>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100M</t>
  </si>
  <si>
    <t>NO</t>
  </si>
  <si>
    <t>Bldg 720, Suite X &amp; Y, LAN Room. Circuit handoff to be located no further than 10ft of the DSHS router.</t>
  </si>
  <si>
    <t>Stephanie Bowser                           360-915-4264                              bowsesm@dshs.wa.gov;    Building contact: Rob Galanti rgalanti@rprp.com - 310-207-6990</t>
  </si>
  <si>
    <t>720 Sleater Kinney Road SE         Suite X &amp; Y                                    Lacey, WA 98503-1142</t>
  </si>
  <si>
    <t>VE-LAC3401 / DSHS6008</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</si>
  <si>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</si>
  <si>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Stephanie Bowser                           360-915-4264                              bowsesm@dshs.wa.gov;     Building contact:                        Rob Galanti rgalanti@rprp.com - 310-207-6990</t>
  </si>
  <si>
    <t>720 Sleater Kinney Road SE          Suite X &amp; Y                                    Lacey, WA 98503-1142</t>
  </si>
  <si>
    <t>PE-LAC3401 / DSHS6008</t>
  </si>
  <si>
    <t>Copper</t>
  </si>
  <si>
    <t>10M</t>
  </si>
  <si>
    <t>Bldg 3060, Suite 200, LAN Room.  Refer to LCON for details on circuit termination location.</t>
  </si>
  <si>
    <t>Jeff Wilcox  206-835-7297               jwilcox@cjtc.wa.gov;           Building contact/ownership:  Washington Association of Sheriffs and Police Chiefs (WASP)  Rocky Yeung, IT Manager                       360-486-2391  ryeung@waspc.org</t>
  </si>
  <si>
    <t>3060 Willamette Drive N.E, Ste.#200 Lacey, WA 98516-6267</t>
  </si>
  <si>
    <t>CJTC3401</t>
  </si>
  <si>
    <t>1000M</t>
  </si>
  <si>
    <t>YES</t>
  </si>
  <si>
    <t>MDF per attached site map</t>
  </si>
  <si>
    <t>Chad Fletcher
360-963-1416
chad.fletcher@doc.wa.gov</t>
  </si>
  <si>
    <t>1830 Eagle Crest Way
Clallam Bay, WA 98326-9724</t>
  </si>
  <si>
    <t>PE-CBY0501 / DOCCBY1</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</si>
  <si>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</si>
  <si>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VE-CBY0501 / DOCCBY1</t>
  </si>
  <si>
    <t xml:space="preserve">This is an historical building.  The City of Port Townsend's, and Washington State's historical building guidlines must be followed for this location.
</t>
  </si>
  <si>
    <t>Ethernet handoff highlighted in yellow on site map.  It is currently Labled Janitor Supplies.</t>
  </si>
  <si>
    <t xml:space="preserve">Karen Nordstrom
360-302-3030 ext 320
karen.nordstrom@dfw.wa.gov
Building contact:
Port of Port Townsend
Jim Pivarnik 
Jim@portofpt.com        
2701 Jefferson Street, Port Townsend, WA 98368  
(360) 385-0656
</t>
  </si>
  <si>
    <t>375 Hudson Street
Port Townsend,  WA  98368-5614</t>
  </si>
  <si>
    <t>DFWPTSND</t>
  </si>
  <si>
    <t>Install per attached site map</t>
  </si>
  <si>
    <t>Site/Owner contact:Pat McMahan 425-670-3874 insurepat@aol.com, 425-773-2787 cell</t>
  </si>
  <si>
    <t>(McMahan License Agency)             22911 56th Ave W                   Mountlake Terrace, WA 98043-3923</t>
  </si>
  <si>
    <t>DOLC3139</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</si>
  <si>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</si>
  <si>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Bldg 4, LAN Room.  Circuit handoff to be located no further than 10 feet of DSHS Router.</t>
  </si>
  <si>
    <t>Ruth Kezar 509-865-7540            cell 509-494-9511  kezarr@dshs.wa.gov;              Building contact:                           Tim Nelson 206-948-8093  tim@nelsonadvisors.com</t>
  </si>
  <si>
    <t>4 East 3rd St                                      Toppenish, WA 98948-1701</t>
  </si>
  <si>
    <t>VE-TOP3901 / DSHS2042</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</si>
  <si>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</si>
  <si>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Ruth Kezar  509-865-7540           cell 509-494-9511  kezarr@dshs.wa.gov;                   Building contact:                           Tim Nelson 206-948-8093  tim@nelsonadvisors.com</t>
  </si>
  <si>
    <t>4 East 3rd St                            Toppenish, WA 98948-1701</t>
  </si>
  <si>
    <t>PE-TOP3901 / DSHS2042</t>
  </si>
  <si>
    <t>Fiber</t>
  </si>
  <si>
    <t>200M</t>
  </si>
  <si>
    <t xml:space="preserve">Bldg 950, lan room 514, 10ft or less from the LNI router, per attached site map </t>
  </si>
  <si>
    <t xml:space="preserve">Robert Early 360-902-5993            Site Contact: Bryan 253-442-5320, Antoinette 253-596-3932  </t>
  </si>
  <si>
    <t>950 Broadway Ste 200               Tacoma, Wa 98402-4453</t>
  </si>
  <si>
    <t>LNITAC</t>
  </si>
  <si>
    <t xml:space="preserve">1000M </t>
  </si>
  <si>
    <t>950 Broadway Ste 200                  Tacoma, Wa 98402-4453</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</si>
  <si>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</si>
  <si>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Bldg 421, LAN Room.  Circuit handoff to be located no further than 10 feet of DSHS Router. This is to be the Primary circuit at this site. </t>
  </si>
  <si>
    <t>Colleen Jergens 360-725-7370 Cell: 253-328-3749;                        Building contact:   Robert Baker with Sandysunni,LLC 206-842-1949 or 206-838-9128 - rbajer@sociuslaw.com</t>
  </si>
  <si>
    <t>421 5th Ave                                      Forks, WA 98331-9100</t>
  </si>
  <si>
    <t>VE-FKS0502 / DSHS6005</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</si>
  <si>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</si>
  <si>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Colleen Jergens 360-725-7370 Cell: 253-328-3749;                        Building contact:   Robert Baker with Sandysunni,LLC                 206-842-1949 or 206-838-9128 - rbajer@sociuslaw.com</t>
  </si>
  <si>
    <t>421 5th Ave                                          Forks, WA 98331-9100</t>
  </si>
  <si>
    <t>PE-FKS0502 / DSHS6005</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</si>
  <si>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</si>
  <si>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 xml:space="preserve">Bldg 101, LAN Room.  Circuit handoff to be located no further than 10 feet of DSHS Router. This is to be the Primary circuit at this site. </t>
  </si>
  <si>
    <t>Ken-Dall Lock 360-890-6616;            Building contact: Building  Manager - Jack Miller  (DCS)      206-341-7071</t>
  </si>
  <si>
    <t>101 S King St,                               Seattle WA 98104-3115</t>
  </si>
  <si>
    <t>VE-SEA1709 / DSHS4025</t>
  </si>
  <si>
    <t>This is a redundant / diverse circuit for this site. Existing circuit is provided by StarTouch. Proposed solution must not utilize StarTouch.  ***Site contact must be called as this is an escort only site.***</t>
  </si>
  <si>
    <t>101 S King St,                                        Seattle WA 98104-3115</t>
  </si>
  <si>
    <t>PE-SEA1709 / DSHS4025</t>
  </si>
  <si>
    <t>Building Owner/site Contact:Town of Darrington, Dianne Allen (City Clerk) or Dan Rankin (Mayor):   360-436-1131 Office contact is Clifton Harty 425-388-3505</t>
  </si>
  <si>
    <t>(Town of Darrington Annex)            1005 Cascade St                     Darrington, WA  98241</t>
  </si>
  <si>
    <t>DOLC3157</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</si>
  <si>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</si>
  <si>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350M</t>
  </si>
  <si>
    <t>LAN Room, Bldg 8517.  Circuit handoff to be located no further than 10 feet of DSHS Router.</t>
  </si>
  <si>
    <t>Rick Smith  509-227-2225                smithral@dshs.wa.gov;                   Building contact:                  Michael Hudspeth 316-416-8266 with LSREF4 Dual, LLC</t>
  </si>
  <si>
    <t xml:space="preserve">8517 E Trent Ave                                  Spokane, WA 99212-2328     </t>
  </si>
  <si>
    <t>VE-SPO3208 / DSHS1017</t>
  </si>
  <si>
    <t>Rick Smith     509-227-2225             smithral@dshs.wa.gov;                   Building contact:  Michael Hudspeth 316-416-8266 with LSREF4 Dual, LLC</t>
  </si>
  <si>
    <t xml:space="preserve">8517 E Trent Ave                                 Spokane, WA 99212-2328        </t>
  </si>
  <si>
    <t>PE-SPO3208 / DSHS1017</t>
  </si>
  <si>
    <r>
      <t xml:space="preserve">Must be 1600-byte MTU minimum- Copper Handoff </t>
    </r>
    <r>
      <rPr>
        <sz val="12"/>
        <color rgb="FFFF0000"/>
        <rFont val="Calibri"/>
        <family val="2"/>
        <scheme val="minor"/>
      </rPr>
      <t xml:space="preserve"> </t>
    </r>
  </si>
  <si>
    <t>Circuits to be installed at the building telco  demarc.</t>
  </si>
  <si>
    <t>Site / Owner contact : Michael F. Geiger 360-534-0602 mike.geiger@wsp.wa.gov</t>
  </si>
  <si>
    <t>2715 Rudkin Road                            Union Gap, WA 98903-1644</t>
  </si>
  <si>
    <t>WSP3901</t>
  </si>
  <si>
    <t>6403 W Rowand Rd                    Spokane, WA 99224-5300</t>
  </si>
  <si>
    <t>WSP3202</t>
  </si>
  <si>
    <t>Must be 1600-byte MTU minimum- Copper Handoff</t>
  </si>
  <si>
    <t>2822 Euclid Ave                      Wenatchee, WA 98801-5916</t>
  </si>
  <si>
    <t>WSP0401</t>
  </si>
  <si>
    <t>4811 Werner Road                Bremerton, WA 98312-4403</t>
  </si>
  <si>
    <t>WSP1801</t>
  </si>
  <si>
    <t>291 Thorp Hwy S.                     Ellensburg, WA 98926-8001</t>
  </si>
  <si>
    <t>WSP1901</t>
  </si>
  <si>
    <t>10945 Chuckanut Dr.              Burlington, WA 98233-9451</t>
  </si>
  <si>
    <t>WSP2901</t>
  </si>
  <si>
    <t xml:space="preserve">Must be 1600-byte MTU minimum- Copper Handoff. </t>
  </si>
  <si>
    <t>Site contact : Michael F. Geiger  360-534-0602 mike.geiger@wsp.wa.gov
Building owned by Port of Olympia</t>
  </si>
  <si>
    <t>7525 A Old Hwy 99 SE                 Olympia, WA 98501-5726</t>
  </si>
  <si>
    <t>WSP3403</t>
  </si>
  <si>
    <t xml:space="preserve">Per attached site map </t>
  </si>
  <si>
    <t>Robert Early 360-902-5993              Site Contact:                          Pamela Davis        206-835-1025  Katy Stark             360-972-4431    Bldg.  Contact: Healthcare Realty 425-450-9065</t>
  </si>
  <si>
    <t>2111 N. Northgate Way
Seattle, WA  98133-9018</t>
  </si>
  <si>
    <t xml:space="preserve">LNISEA </t>
  </si>
  <si>
    <t>LAN Room, Bldg 3401.  Circuit handoff to be located no further than 10 feet of DSHS Router.</t>
  </si>
  <si>
    <t>Mark Smith  360-957-3380               mark.smith@dcyf.wa.gov;    Building contact:                              Garren or Barbara Ingram              503-692-9856</t>
  </si>
  <si>
    <t xml:space="preserve">3401 Galvin Road                                Centralia, WA 98531-9063             </t>
  </si>
  <si>
    <t>DSHS6002</t>
  </si>
  <si>
    <t>Site / Owner contact :              Michael F. Geiger                             360-534-0602 mike.geiger@wsp.wa.gov</t>
  </si>
  <si>
    <t>WSP Stanwood-Bryant Scale House    I-5 NB Milepost 214.5</t>
  </si>
  <si>
    <t>WSP3102</t>
  </si>
  <si>
    <t>Site contact : Michael F. Geiger    360-534-0602 mike.geiger@wsp.wa.gov
Building contact:Karen Kooney    509-684-7189 knooney@fs.fed.us</t>
  </si>
  <si>
    <t>751 S. Main                                       Colville, WA 99114-2507</t>
  </si>
  <si>
    <t>WSP1001</t>
  </si>
  <si>
    <t>(Highway 97 north to exit 13)           1261 Scale House Rd              Goldendale, WA 98620</t>
  </si>
  <si>
    <t>WSP2001</t>
  </si>
  <si>
    <t xml:space="preserve">Must be 1600-byte MTU minimum- Copper Handoff.  </t>
  </si>
  <si>
    <t>1823 Baker Way                                Kelso, WA 98626-5504</t>
  </si>
  <si>
    <t>WSP0801</t>
  </si>
  <si>
    <t>Must be 1600-byte MTU minimum - Copper Handoff</t>
  </si>
  <si>
    <t>Plymouth Scale house -                      I-82 WB Milepost 132</t>
  </si>
  <si>
    <t>WSP0301</t>
  </si>
  <si>
    <t>Site contact : Michael F. Geiger  360-534-0602 mike.geiger@wsp.wa.gov
Building Leased from DOT Contact person:David Yoon (DOT)</t>
  </si>
  <si>
    <t>(WSP15 DX Scale House)                  Falling Springs Road                       Pomeroy, WA 99347</t>
  </si>
  <si>
    <t>WSP1201</t>
  </si>
  <si>
    <t>Site / Owner contact :             Michael F. Geiger 360- 534-0602 mike.geiger@wsp.wa.gov</t>
  </si>
  <si>
    <t>Fire Training Academy
50810 Grouse Ridge Road               North Bend, WA 98045</t>
  </si>
  <si>
    <t>WSP1704</t>
  </si>
  <si>
    <t>Site Contact:  Michael F. Geiger     360-534-0602 mike.geiger@wsp.wa.gov
Building owned by WSDOT, Contact; David Yoon  WSDOT</t>
  </si>
  <si>
    <t>115 Industrial Center Rd                   Forks, WA  98331</t>
  </si>
  <si>
    <t xml:space="preserve">WSP0501 </t>
  </si>
  <si>
    <t>This is a trailer - install per attached site map</t>
  </si>
  <si>
    <t>Site Contact: Steve Henderson     360-489-5012 StHenderso@dol.wa.gov
Owner Contact:John Rico               509-528-7111</t>
  </si>
  <si>
    <t>1016 N 4th Ave, Ste #A204                 Pasco, WA  99301-3706</t>
  </si>
  <si>
    <t xml:space="preserve">DOLT1101 </t>
  </si>
  <si>
    <t>LAN Room, Bldg 1100.  Circuit handoff to be located no further than 10 feet of DSHS Router.</t>
  </si>
  <si>
    <t>Jacob Owens                                     509-685-5605 cell: 509-710-9204   OwensJC@dshs.wa.gov ;     Building contact:                     Michael or Shannon Meaghen   509-755-7510      shannon@khco.com
michaelm@khco.com</t>
  </si>
  <si>
    <t>1100 S Main St                                     Colville, WA 99114-9503</t>
  </si>
  <si>
    <t>DSHS1003</t>
  </si>
  <si>
    <t>LAN Room, Bldg 260.  Circuit handoff to be located no further than 10 feet of DSHS Router.  This site is Group Home - Juvenile Rehabilitation Administration (JRA).</t>
  </si>
  <si>
    <t>Robert Riddick     509-220-1931      Robert.Riddick@dcyf.wa.gov</t>
  </si>
  <si>
    <t>260 N Georgia Ave                               East Wenatchee, WA 98802-4933</t>
  </si>
  <si>
    <t>DSHS1046</t>
  </si>
  <si>
    <t>Customer advises site is closing no later than 6/30/2021.  WaTech will not accept TLA after 6/30/2021.</t>
  </si>
  <si>
    <t>LAN Room, Bldg 19801.  Refer to attached Site Map.  If Circuit provider is installing their equipment into the DOR IDF, vendor needs to extend Demarc from common entrance point. All Vendor site visits need to be coordinated via Lorraine Louderback at 360-596-3699.  We have notified Office Manager of circuit expiration and can provide access for Vendors to the common area, all other access has to be coordinated with the Building Owner/Representative.</t>
  </si>
  <si>
    <t>Don Morley            425-984-2560    Donm@dor.wa.gov;                         Building contact:      Sarah Morris (Schnitzer West LLC.)    rshipley@coastmgt.com                Cell 425-422-3484                            Sarah Sundstom    'ssundstrom@coastmgt.com  425-330-4946</t>
  </si>
  <si>
    <t>19801 North Creek Pkwy                     Bothell, WA 98011-8240</t>
  </si>
  <si>
    <t>DORBOT1705</t>
  </si>
  <si>
    <t xml:space="preserve">Per Building management no ceiling penetration allowed. </t>
  </si>
  <si>
    <t>Bldg 12121 lan room, per attached site map</t>
  </si>
  <si>
    <t xml:space="preserve">John Smith                                   360-407-7228            johs461@ecy.wa.gov   </t>
  </si>
  <si>
    <t xml:space="preserve">12121 NE 99th Street Suite 2100, Vancouver, WA 98682-2346         </t>
  </si>
  <si>
    <t>ECYVAN</t>
  </si>
  <si>
    <r>
      <t>Per Building management no ceiling penetration allowed.</t>
    </r>
    <r>
      <rPr>
        <sz val="12"/>
        <color rgb="FFFF0000"/>
        <rFont val="Calibri"/>
        <family val="2"/>
        <scheme val="minor"/>
      </rPr>
      <t xml:space="preserve">  </t>
    </r>
  </si>
  <si>
    <t>Bldg 4601 lan room</t>
  </si>
  <si>
    <t>John Smith                                  360-407-7228            johs461@ecy.wa.gov   Site Contact: Dan Fears                   509-239-3423                    dan.fears@ecy.wa.gov</t>
  </si>
  <si>
    <t>4601 N. Monroe St.  Spokane, WA 99205-1265</t>
  </si>
  <si>
    <t xml:space="preserve">ECYEROSPO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</si>
  <si>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</si>
  <si>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Bldg 20425, Suite 400, LAN Room.  Circuit handoff to be located no further than 10 feet of the DSHS Router. </t>
  </si>
  <si>
    <t>Sue Smith                                        206-883-6638   smithes@dshs.wa.gov;   Building contact:                                             JSH Properties, INC                    253-277-0657     cory@jshproperties.com</t>
  </si>
  <si>
    <t>20425 72nd Ave S, Suite 400                Kent, WA 98032-2388</t>
  </si>
  <si>
    <t>DSHS4050</t>
  </si>
  <si>
    <t xml:space="preserve">Bldg 2700, LAN Room.  Circuit handoff to be located no further than 10 feet of the DSHS Router.   Building attendants are Area Agency on Aging &amp; Long Term Care (AAA). </t>
  </si>
  <si>
    <t>Karin Beard                                               360-533-2450                                    cell: 360-581-5125;                    Building contact:                    Maria Koury-Corvall                   360-538-2442</t>
  </si>
  <si>
    <t xml:space="preserve">2700 Simpson Ave                                   Aberdeen, WA 98520-4335       </t>
  </si>
  <si>
    <t>DSHS6062</t>
  </si>
  <si>
    <t xml:space="preserve">Bldg 89, LAN Room.  Circuit handoff to be located no further than 10 feet of the DSHS Router. </t>
  </si>
  <si>
    <t xml:space="preserve">Monty Costello                                     509-227-2725                                    cell: 509-385-6986                                costemj@dshs.wa.gov;    Building contact:  Rolland Ciais 509-953-4993  rowciais@hotmail.com </t>
  </si>
  <si>
    <t>89 E Delaware                                              Republic, WA 99166-8829</t>
  </si>
  <si>
    <t>DSHS1011</t>
  </si>
  <si>
    <t>Bldg 1222, LAN Room.  Circuit handoff to be located no further than 10 feet of the DSHS Router.  Building attendants are Area Agency on Aging &amp; Long Term Care (AAA).</t>
  </si>
  <si>
    <t>Russell Ehr and Justin Robertson   509-458-2509 ext. 245 or 264               EhrRR@dshs.wa.gov and RoberJP@dshs.wa.gov</t>
  </si>
  <si>
    <t>1222 N Post St                                                    Spokane, WA 99201-2518</t>
  </si>
  <si>
    <t>DSHS1036</t>
  </si>
  <si>
    <t xml:space="preserve">Bldg 525, LAN Room.  Circuit handoff to be located no further than 10 feet of the DSHS Router. </t>
  </si>
  <si>
    <t>Tabitha Peters                                      509-227-2407                                   cell: 509-202-0969                            petertj@dshs.wa.gov;                     Building contact: Tim Nelson    SR Investments 206-948-8093      tim@nelsonadvisors.com</t>
  </si>
  <si>
    <t>525 5th St                                                       Clarkston, WA 99403-1921</t>
  </si>
  <si>
    <t>DSHS2003</t>
  </si>
  <si>
    <t xml:space="preserve">Bldg 1715, LAN Room.  Circuit handoff to be located no further than 10 feet of the DSHS Router. </t>
  </si>
  <si>
    <t>Heather Sacha                                      253-617-6323                                   cell: 253-617-8926;                     Building contact:  Paul Loveless 253-581-1912 Paul.loveless@ci.steilacoom.wa.us</t>
  </si>
  <si>
    <t>1715 Lafayette                                              Steilacoom, WA 98388-1327</t>
  </si>
  <si>
    <t>DSHS5032</t>
  </si>
  <si>
    <t>Bldg 3888, Suite 101 &amp; 201, LAN Room.  Circuit handoff to be located no further than 10 feet of the DSHS Router.  This is a DCYF Leased Facility.</t>
  </si>
  <si>
    <t>Jeffrey Hebb 253-445-7260;   Building contact:                               JCM Property Management (DCFY Lease) 360-620-5300     jeff@jcmpm.com</t>
  </si>
  <si>
    <t xml:space="preserve">3888 NW Randall Way, Suites 101 &amp; 201                                                                     Silverdale, WA 98383-7847                                        </t>
  </si>
  <si>
    <t>DSHS5036</t>
  </si>
  <si>
    <t xml:space="preserve">Bldg 2404, LAN Room.  Circuit handoff to be located no further than 10 feet of the DSHS Router. </t>
  </si>
  <si>
    <t>Julie Dasso-Moore                                    cell: 360-628-9784                                     Julie.Dasso@dshs.wa.gov</t>
  </si>
  <si>
    <t xml:space="preserve">2404 Heritage Court SW A                                    Olympia, WA 98502-6047                </t>
  </si>
  <si>
    <t>DSHS6123</t>
  </si>
  <si>
    <t>Bldg 275, LAN Room.  Circuit handoff to be located no further than 10 feet of the DSHS Router.  This is a DCYF Leased Facility.</t>
  </si>
  <si>
    <t>Mike Potter                                          425-412-2791                                 cell: 206-518-1617                              mpotter@dshs.wa.gov;              Building contact: Steve Gerlicher 206-484-3445 steve@gerlicher.com;               Building Owner:  Beach View Plaza, LLC (DCYF Lease)
2nd Contact - Marilyn Beem   541-480-8751  mbeem@gerlicher.com</t>
  </si>
  <si>
    <t xml:space="preserve">275 SE Pioneer Way                         Oak Harbor, WA 98277-3205          </t>
  </si>
  <si>
    <t>DSHS3042</t>
  </si>
  <si>
    <t>Bldg 418, LAN Room.  Circuit handoff to be located no further than 10 feet of the DSHS Router.</t>
  </si>
  <si>
    <t>Tabitha Peters                                      509-227-2407                                   cell: 509-202-0969                            petertj@dshs.wa.gov;                     Building contact: Phillip Dhillon 509-939-7281 dhillonpropertiesllc@tmail.com</t>
  </si>
  <si>
    <t xml:space="preserve">418 S Main St                                 Colfax, WA 99111-1769       </t>
  </si>
  <si>
    <t>DSHS1002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</si>
  <si>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 </t>
  </si>
  <si>
    <t xml:space="preserve">Bldg 1313, LAN Room.  Circuit handoff to be located no further than 10 feet of the DSHS Router. </t>
  </si>
  <si>
    <t xml:space="preserve">Bob Cathey                                               509-227-2725                                          CatheRE@dshs.wa.gov;     Building contact:                                    J. or P. Hines 425-438-1925     Tim Mertens 509-599-1893 </t>
  </si>
  <si>
    <t>1313 N Maple St                                        Spokane, WA 99201-2749</t>
  </si>
  <si>
    <t>VE-SPO3215/DSHS1018</t>
  </si>
  <si>
    <t>PE-SPO3215/DSHS1018</t>
  </si>
  <si>
    <t>Bldg 618, Suite G, LAN Room.  Circuit handoff to be located no further than 10 feet of the DSHS Router.  Building attendants are Washington Association of Prosecuting Attorneys (WAPA).</t>
  </si>
  <si>
    <t xml:space="preserve">Michelle Pope Randall                    360-664-5363 or                         cell 360-742-9019                           MPope@dshs.wa.gov </t>
  </si>
  <si>
    <t>618 S Peabody, Suite G                              Port Angeles, WA 98362-6244</t>
  </si>
  <si>
    <t>DSHS6055</t>
  </si>
  <si>
    <t>Bldg 810, LAN Room.  Refer to the attached Floor Plan.  Circuit handoff to be located no further than 10 feet of the DSHS Router.</t>
  </si>
  <si>
    <t>Mike Potter                                          425-412-2791                                 cell: 206-518-1617                              mpotter@dshs.wa.gov;              Building contact:  James Rottle Rottwin@msn.com</t>
  </si>
  <si>
    <t>810 28th St NE                                                                         Auburn, WA 98002-2425</t>
  </si>
  <si>
    <t>DSHS4049</t>
  </si>
  <si>
    <t>Bldg 108, LAN Room.  Circuit handoff to be located no further than 10 feet of the DSHS Router.  Building attendants are Washington Association of Prosecuting Attorneys (WAPA).</t>
  </si>
  <si>
    <t>108 W Marcy Ave                                  Montesano, WA 98563-3616</t>
  </si>
  <si>
    <t>DSHS6054</t>
  </si>
  <si>
    <t xml:space="preserve">1. The Vendor shall: </t>
  </si>
  <si>
    <t>2nd Floor, NE Corner, utility closet next to room 224</t>
  </si>
  <si>
    <t xml:space="preserve">Mr. John Doe
360-555-1234
email@email.com </t>
  </si>
  <si>
    <t>1500 Lincoln Ave SW
Olympia, WA 98504</t>
  </si>
  <si>
    <t>Example1234</t>
  </si>
  <si>
    <t>Cost Points</t>
  </si>
  <si>
    <t>Timeline Points</t>
  </si>
  <si>
    <t>Cost</t>
  </si>
  <si>
    <t>Timeline</t>
  </si>
  <si>
    <t>MRC (1G)</t>
  </si>
  <si>
    <t>MRC (100M)</t>
  </si>
  <si>
    <t>(MS) NRC</t>
  </si>
  <si>
    <t>(MS) MRC</t>
  </si>
  <si>
    <t>(M) Local loop type to the site address (fiber, copper, or fixed wireless)</t>
  </si>
  <si>
    <t>(MS) If Vendor can commit to a shorter Install Interval, please state the number of days.</t>
  </si>
  <si>
    <r>
      <t xml:space="preserve">Special Mandatory Requirements- </t>
    </r>
    <r>
      <rPr>
        <b/>
        <i/>
        <sz val="12"/>
        <color theme="1"/>
        <rFont val="Calibri"/>
        <family val="2"/>
        <scheme val="minor"/>
      </rPr>
      <t>(such as special term length, E-rate site, background check needed, optical handoff type, diverse path, site survey required, etc.)</t>
    </r>
  </si>
  <si>
    <t>Initial Proposed Bandwidth</t>
  </si>
  <si>
    <t>Guaranteed Install Interval (days)</t>
  </si>
  <si>
    <t>Floor Map Included (Y/N)</t>
  </si>
  <si>
    <t>Service to terminate to this location:</t>
  </si>
  <si>
    <t>Site Contact(s)</t>
  </si>
  <si>
    <t>Site Address</t>
  </si>
  <si>
    <t>Site Name</t>
  </si>
  <si>
    <t>Evaluation Values</t>
  </si>
  <si>
    <r>
      <t xml:space="preserve">Supplemental Bandwidth Examples </t>
    </r>
    <r>
      <rPr>
        <b/>
        <i/>
        <u/>
        <sz val="12"/>
        <rFont val="Calibri"/>
        <family val="2"/>
        <scheme val="minor"/>
      </rPr>
      <t>(M) See Section 4 of the RFQ</t>
    </r>
  </si>
  <si>
    <t>Scoring</t>
  </si>
  <si>
    <t>Vendor to Complete</t>
  </si>
  <si>
    <t>CTS to Complete</t>
  </si>
  <si>
    <t>Evaluation  Model for Solicitation Number N20-RFQ-006 Amendment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</si>
</sst>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3" x14ac:knownFonts="1">
    <font>
      <sz val="11"/>
      <color theme="1"/>
      <name val="Calibri"/>
      <family val="2"/>
      <scheme val="minor"/>
    </font>
    <font>
      <sz val="11"/>
      <color theme="1"/>
      <name val="Calibri"/>
      <family val="2"/>
      <scheme val="minor"/>
    </font>
    <font>
      <sz val="12"/>
      <color theme="1"/>
      <name val="Calibri"/>
      <family val="2"/>
      <scheme val="minor"/>
    </font>
    <font>
      <sz val="12"/>
      <name val="Calibri"/>
      <family val="2"/>
      <scheme val="minor"/>
    </font>
    <font>
      <sz val="12"/>
      <color rgb="FFFF0000"/>
      <name val="Calibri"/>
      <family val="2"/>
      <scheme val="minor"/>
    </font>
    <font>
      <sz val="12"/>
      <color rgb="FF00B050"/>
      <name val="Calibri"/>
      <family val="2"/>
      <scheme val="minor"/>
    </font>
    <font>
      <sz val="12"/>
      <color rgb="FFFF66FF"/>
      <name val="Calibri"/>
      <family val="2"/>
      <scheme val="minor"/>
    </font>
    <font>
      <sz val="12"/>
      <color rgb="FF00B0F0"/>
      <name val="Calibri"/>
      <family val="2"/>
      <scheme val="minor"/>
    </font>
    <font>
      <i/>
      <sz val="12"/>
      <color theme="1"/>
      <name val="Calibri"/>
      <family val="2"/>
      <scheme val="minor"/>
    </font>
    <font>
      <b/>
      <sz val="12"/>
      <color theme="1"/>
      <name val="Calibri"/>
      <family val="2"/>
      <scheme val="minor"/>
    </font>
    <font>
      <b/>
      <i/>
      <sz val="12"/>
      <color theme="1"/>
      <name val="Calibri"/>
      <family val="2"/>
      <scheme val="minor"/>
    </font>
    <font>
      <b/>
      <sz val="12"/>
      <name val="Calibri"/>
      <family val="2"/>
      <scheme val="minor"/>
    </font>
    <font>
      <b/>
      <i/>
      <u/>
      <sz val="12"/>
      <name val="Calibri"/>
      <family val="2"/>
      <scheme val="minor"/>
    </font>
  </fonts>
  <fills count="15">
    <fill>
      <patternFill patternType="none"/>
    </fill>
    <fill>
      <patternFill patternType="gray125"/>
    </fill>
    <fill>
      <patternFill patternType="solid">
        <fgColor theme="9" tint="0.79998168889431442"/>
        <bgColor indexed="65"/>
      </patternFill>
    </fill>
    <fill>
      <patternFill patternType="solid">
        <fgColor theme="9" tint="0.79998168889431442"/>
        <bgColor indexed="64"/>
      </patternFill>
    </fill>
    <fill>
      <patternFill patternType="gray0625"/>
    </fill>
    <fill>
      <patternFill patternType="solid">
        <fgColor theme="0"/>
        <bgColor indexed="64"/>
      </patternFill>
    </fill>
    <fill>
      <patternFill patternType="solid">
        <fgColor theme="6" tint="0.59999389629810485"/>
        <bgColor indexed="64"/>
      </patternFill>
    </fill>
    <fill>
      <patternFill patternType="solid">
        <fgColor theme="9" tint="0.59999389629810485"/>
        <bgColor indexed="64"/>
      </patternFill>
    </fill>
    <fill>
      <patternFill patternType="gray0625">
        <bgColor theme="6" tint="0.59999389629810485"/>
      </patternFill>
    </fill>
    <fill>
      <patternFill patternType="solid">
        <fgColor indexed="65"/>
        <bgColor indexed="64"/>
      </patternFill>
    </fill>
    <fill>
      <patternFill patternType="solid">
        <fgColor theme="6" tint="0.59999389629810485"/>
        <bgColor theme="0"/>
      </patternFill>
    </fill>
    <fill>
      <patternFill patternType="solid">
        <fgColor indexed="65"/>
        <bgColor theme="0"/>
      </patternFill>
    </fill>
    <fill>
      <patternFill patternType="gray0625">
        <bgColor theme="9" tint="0.79998168889431442"/>
      </patternFill>
    </fill>
    <fill>
      <patternFill patternType="gray0625">
        <bgColor theme="0"/>
      </patternFill>
    </fill>
    <fill>
      <patternFill patternType="solid">
        <fgColor theme="6" tint="0.79998168889431442"/>
        <bgColor indexed="64"/>
      </patternFill>
    </fill>
  </fills>
  <borders count="41">
    <border>
      <left/>
      <right/>
      <top/>
      <bottom/>
      <diagonal/>
    </border>
    <border>
      <left style="thin">
        <color rgb="FF7F7F7F"/>
      </left>
      <right style="thin">
        <color rgb="FF7F7F7F"/>
      </right>
      <top style="thin">
        <color rgb="FF7F7F7F"/>
      </top>
      <bottom style="thin">
        <color rgb="FF7F7F7F"/>
      </bottom>
      <diagonal/>
    </border>
    <border>
      <left style="hair">
        <color indexed="64"/>
      </left>
      <right style="medium">
        <color indexed="64"/>
      </right>
      <top/>
      <bottom style="hair">
        <color indexed="64"/>
      </bottom>
      <diagonal/>
    </border>
    <border>
      <left/>
      <right style="medium">
        <color indexed="64"/>
      </right>
      <top style="hair">
        <color auto="1"/>
      </top>
      <bottom style="hair">
        <color auto="1"/>
      </bottom>
      <diagonal/>
    </border>
    <border>
      <left style="double">
        <color auto="1"/>
      </left>
      <right style="medium">
        <color auto="1"/>
      </right>
      <top/>
      <bottom/>
      <diagonal/>
    </border>
    <border>
      <left/>
      <right style="hair">
        <color auto="1"/>
      </right>
      <top style="hair">
        <color auto="1"/>
      </top>
      <bottom style="hair">
        <color auto="1"/>
      </bottom>
      <diagonal/>
    </border>
    <border>
      <left style="medium">
        <color auto="1"/>
      </left>
      <right style="double">
        <color indexed="64"/>
      </right>
      <top style="hair">
        <color auto="1"/>
      </top>
      <bottom style="hair">
        <color auto="1"/>
      </bottom>
      <diagonal/>
    </border>
    <border>
      <left style="hair">
        <color auto="1"/>
      </left>
      <right/>
      <top style="hair">
        <color auto="1"/>
      </top>
      <bottom style="hair">
        <color auto="1"/>
      </bottom>
      <diagonal/>
    </border>
    <border>
      <left style="medium">
        <color indexed="64"/>
      </left>
      <right style="medium">
        <color indexed="64"/>
      </right>
      <top/>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style="hair">
        <color auto="1"/>
      </top>
      <bottom style="hair">
        <color auto="1"/>
      </bottom>
      <diagonal/>
    </border>
    <border>
      <left style="hair">
        <color auto="1"/>
      </left>
      <right style="hair">
        <color auto="1"/>
      </right>
      <top style="hair">
        <color auto="1"/>
      </top>
      <bottom style="hair">
        <color auto="1"/>
      </bottom>
      <diagonal/>
    </border>
    <border>
      <left/>
      <right style="medium">
        <color indexed="64"/>
      </right>
      <top/>
      <bottom style="hair">
        <color indexed="64"/>
      </bottom>
      <diagonal/>
    </border>
    <border>
      <left style="medium">
        <color auto="1"/>
      </left>
      <right style="double">
        <color auto="1"/>
      </right>
      <top/>
      <bottom/>
      <diagonal/>
    </border>
    <border>
      <left style="double">
        <color indexed="64"/>
      </left>
      <right style="medium">
        <color indexed="64"/>
      </right>
      <top style="hair">
        <color auto="1"/>
      </top>
      <bottom style="hair">
        <color auto="1"/>
      </bottom>
      <diagonal/>
    </border>
    <border>
      <left style="medium">
        <color indexed="64"/>
      </left>
      <right style="medium">
        <color indexed="64"/>
      </right>
      <top style="hair">
        <color auto="1"/>
      </top>
      <bottom style="hair">
        <color auto="1"/>
      </bottom>
      <diagonal/>
    </border>
    <border>
      <left/>
      <right style="thin">
        <color rgb="FF7F7F7F"/>
      </right>
      <top style="thin">
        <color rgb="FF7F7F7F"/>
      </top>
      <bottom style="thin">
        <color rgb="FF7F7F7F"/>
      </bottom>
      <diagonal/>
    </border>
    <border>
      <left style="thin">
        <color rgb="FF7F7F7F"/>
      </left>
      <right style="medium">
        <color auto="1"/>
      </right>
      <top style="thin">
        <color rgb="FF7F7F7F"/>
      </top>
      <bottom style="thin">
        <color rgb="FF7F7F7F"/>
      </bottom>
      <diagonal/>
    </border>
    <border>
      <left style="medium">
        <color auto="1"/>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double">
        <color auto="1"/>
      </right>
      <top style="double">
        <color auto="1"/>
      </top>
      <bottom style="hair">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bottom style="hair">
        <color auto="1"/>
      </bottom>
      <diagonal/>
    </border>
    <border>
      <left style="hair">
        <color auto="1"/>
      </left>
      <right/>
      <top/>
      <bottom style="hair">
        <color auto="1"/>
      </bottom>
      <diagonal/>
    </border>
    <border>
      <left style="hair">
        <color auto="1"/>
      </left>
      <right style="hair">
        <color auto="1"/>
      </right>
      <top/>
      <bottom style="hair">
        <color auto="1"/>
      </bottom>
      <diagonal/>
    </border>
    <border>
      <left style="medium">
        <color indexed="64"/>
      </left>
      <right style="hair">
        <color indexed="64"/>
      </right>
      <top style="medium">
        <color indexed="64"/>
      </top>
      <bottom style="hair">
        <color indexed="64"/>
      </bottom>
      <diagonal/>
    </border>
    <border>
      <left/>
      <right style="medium">
        <color indexed="64"/>
      </right>
      <top style="medium">
        <color indexed="64"/>
      </top>
      <bottom style="medium">
        <color indexed="64"/>
      </bottom>
      <diagonal/>
    </border>
    <border>
      <left style="double">
        <color auto="1"/>
      </left>
      <right style="medium">
        <color indexed="64"/>
      </right>
      <top style="medium">
        <color indexed="64"/>
      </top>
      <bottom style="double">
        <color auto="1"/>
      </bottom>
      <diagonal/>
    </border>
    <border>
      <left style="medium">
        <color indexed="64"/>
      </left>
      <right style="double">
        <color auto="1"/>
      </right>
      <top style="medium">
        <color indexed="64"/>
      </top>
      <bottom style="double">
        <color auto="1"/>
      </bottom>
      <diagonal/>
    </border>
    <border>
      <left style="hair">
        <color auto="1"/>
      </left>
      <right/>
      <top/>
      <bottom style="double">
        <color auto="1"/>
      </bottom>
      <diagonal/>
    </border>
    <border>
      <left style="hair">
        <color auto="1"/>
      </left>
      <right style="hair">
        <color auto="1"/>
      </right>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2" borderId="0" applyNumberFormat="0" applyBorder="0" applyAlignment="0" applyProtection="0"/>
    <xf numFmtId="7" fontId="2" fillId="4" borderId="5">
      <alignment horizontal="left" vertical="top" wrapText="1"/>
    </xf>
    <xf numFmtId="7" fontId="2" fillId="8" borderId="5">
      <alignment horizontal="left" vertical="top" wrapText="1"/>
    </xf>
    <xf numFmtId="7" fontId="2" fillId="6" borderId="15">
      <alignment horizontal="left" vertical="top" wrapText="1"/>
    </xf>
    <xf numFmtId="7" fontId="2" fillId="0" borderId="15">
      <alignment horizontal="center" vertical="top" wrapText="1"/>
    </xf>
  </cellStyleXfs>
  <cellXfs count="162">
    <xf numFmtId="0" fontId="0" fillId="0" borderId="0" xfId="0"/>
    <xf numFmtId="0" fontId="2" fillId="0" borderId="0" xfId="0" applyFont="1" applyAlignment="1">
      <alignment horizontal="left" vertical="top" wrapText="1"/>
    </xf>
    <xf numFmtId="0" fontId="2" fillId="3" borderId="0" xfId="0" applyFont="1" applyFill="1" applyAlignment="1">
      <alignment horizontal="left" vertical="top" wrapText="1"/>
    </xf>
    <xf numFmtId="164" fontId="2" fillId="0" borderId="0" xfId="2" applyNumberFormat="1" applyFont="1" applyAlignment="1">
      <alignment horizontal="left" vertical="top" wrapText="1"/>
    </xf>
    <xf numFmtId="0" fontId="2" fillId="0" borderId="0" xfId="1" applyNumberFormat="1" applyFont="1" applyAlignment="1">
      <alignment horizontal="left" vertical="top" wrapText="1"/>
    </xf>
    <xf numFmtId="0" fontId="2" fillId="3" borderId="2" xfId="0" applyFont="1" applyFill="1" applyBorder="1" applyAlignment="1">
      <alignment horizontal="left" vertical="top" wrapText="1"/>
    </xf>
    <xf numFmtId="164" fontId="2" fillId="3" borderId="2" xfId="0" applyNumberFormat="1" applyFont="1" applyFill="1" applyBorder="1" applyAlignment="1">
      <alignment horizontal="left" vertical="top" wrapText="1"/>
    </xf>
    <xf numFmtId="0" fontId="2" fillId="3" borderId="3" xfId="0" applyFont="1" applyFill="1" applyBorder="1" applyAlignment="1">
      <alignment horizontal="left" vertical="top" wrapText="1"/>
    </xf>
    <xf numFmtId="164" fontId="2" fillId="0" borderId="4" xfId="2" applyNumberFormat="1" applyFont="1" applyBorder="1" applyAlignment="1">
      <alignment horizontal="left" vertical="top" wrapText="1"/>
    </xf>
    <xf numFmtId="7" fontId="2" fillId="4" borderId="6" xfId="4" applyBorder="1">
      <alignment horizontal="left" vertical="top" wrapText="1"/>
    </xf>
    <xf numFmtId="7" fontId="2" fillId="5" borderId="7" xfId="2" applyNumberFormat="1" applyFont="1" applyFill="1" applyBorder="1" applyAlignment="1">
      <alignment horizontal="left" vertical="top" wrapText="1"/>
    </xf>
    <xf numFmtId="0" fontId="2" fillId="6" borderId="8" xfId="0" applyFont="1" applyFill="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7" xfId="0" applyFont="1" applyBorder="1" applyAlignment="1">
      <alignment horizontal="left" vertical="top" wrapText="1"/>
    </xf>
    <xf numFmtId="0" fontId="2" fillId="0" borderId="12" xfId="0" applyFont="1" applyBorder="1" applyAlignment="1">
      <alignment horizontal="left" vertical="top" wrapText="1"/>
    </xf>
    <xf numFmtId="0" fontId="3" fillId="0" borderId="12" xfId="0" applyFont="1" applyBorder="1" applyAlignment="1">
      <alignment horizontal="left" vertical="top" wrapText="1"/>
    </xf>
    <xf numFmtId="0" fontId="2" fillId="7" borderId="0" xfId="0" applyFont="1" applyFill="1" applyAlignment="1">
      <alignment horizontal="left" vertical="top" wrapText="1"/>
    </xf>
    <xf numFmtId="0" fontId="2" fillId="3" borderId="13" xfId="0" applyFont="1" applyFill="1" applyBorder="1" applyAlignment="1">
      <alignment horizontal="left" vertical="top" wrapText="1"/>
    </xf>
    <xf numFmtId="164" fontId="2" fillId="6" borderId="4" xfId="2" applyNumberFormat="1" applyFont="1" applyFill="1" applyBorder="1" applyAlignment="1">
      <alignment horizontal="left" vertical="top" wrapText="1"/>
    </xf>
    <xf numFmtId="7" fontId="2" fillId="8" borderId="6" xfId="5" applyBorder="1">
      <alignment horizontal="left" vertical="top" wrapText="1"/>
    </xf>
    <xf numFmtId="7" fontId="2" fillId="6" borderId="7" xfId="2" applyNumberFormat="1" applyFont="1" applyFill="1" applyBorder="1" applyAlignment="1">
      <alignment horizontal="left" vertical="top" wrapText="1"/>
    </xf>
    <xf numFmtId="0" fontId="2" fillId="6" borderId="7" xfId="1" applyNumberFormat="1" applyFont="1" applyFill="1" applyBorder="1" applyAlignment="1">
      <alignment horizontal="left" vertical="top" wrapText="1"/>
    </xf>
    <xf numFmtId="0" fontId="2" fillId="6" borderId="5" xfId="1" applyNumberFormat="1" applyFont="1" applyFill="1" applyBorder="1" applyAlignment="1">
      <alignment horizontal="left" vertical="top" wrapText="1"/>
    </xf>
    <xf numFmtId="0" fontId="2" fillId="2" borderId="9" xfId="3" applyFont="1" applyBorder="1" applyAlignment="1">
      <alignment horizontal="left" vertical="top" wrapText="1"/>
    </xf>
    <xf numFmtId="0" fontId="2" fillId="2" borderId="10" xfId="3" applyFont="1" applyBorder="1" applyAlignment="1">
      <alignment horizontal="left" vertical="top" wrapText="1"/>
    </xf>
    <xf numFmtId="0" fontId="2" fillId="2" borderId="11" xfId="3" applyFont="1" applyBorder="1" applyAlignment="1">
      <alignment horizontal="left" vertical="top" wrapText="1"/>
    </xf>
    <xf numFmtId="0" fontId="2" fillId="2" borderId="7" xfId="3" applyFont="1" applyBorder="1" applyAlignment="1">
      <alignment horizontal="left" vertical="top" wrapText="1"/>
    </xf>
    <xf numFmtId="0" fontId="2" fillId="2" borderId="12" xfId="3" applyFont="1" applyBorder="1" applyAlignment="1">
      <alignment horizontal="left" vertical="top" wrapText="1"/>
    </xf>
    <xf numFmtId="164" fontId="3" fillId="0" borderId="14" xfId="2" applyNumberFormat="1" applyFont="1" applyBorder="1" applyAlignment="1">
      <alignment horizontal="left" vertical="top" wrapText="1"/>
    </xf>
    <xf numFmtId="7" fontId="3" fillId="5" borderId="7" xfId="2" applyNumberFormat="1" applyFont="1" applyFill="1" applyBorder="1" applyAlignment="1">
      <alignment horizontal="left" vertical="top" wrapText="1"/>
    </xf>
    <xf numFmtId="164" fontId="3" fillId="0" borderId="0" xfId="2" applyNumberFormat="1" applyFont="1" applyAlignment="1">
      <alignment horizontal="left" vertical="top" wrapText="1"/>
    </xf>
    <xf numFmtId="0" fontId="4" fillId="0" borderId="9" xfId="0" applyFont="1" applyBorder="1" applyAlignment="1">
      <alignment horizontal="left" vertical="top" wrapText="1"/>
    </xf>
    <xf numFmtId="7" fontId="2" fillId="8" borderId="15" xfId="5" applyBorder="1">
      <alignment horizontal="left" vertical="top" wrapText="1"/>
    </xf>
    <xf numFmtId="164" fontId="2" fillId="6" borderId="14" xfId="2" applyNumberFormat="1" applyFont="1" applyFill="1" applyBorder="1" applyAlignment="1">
      <alignment horizontal="left" vertical="top" wrapText="1"/>
    </xf>
    <xf numFmtId="7" fontId="2" fillId="4" borderId="15" xfId="4" applyBorder="1">
      <alignment horizontal="left" vertical="top" wrapText="1"/>
    </xf>
    <xf numFmtId="164" fontId="2" fillId="0" borderId="14" xfId="2" applyNumberFormat="1" applyFont="1" applyBorder="1" applyAlignment="1">
      <alignment horizontal="left" vertical="top" wrapText="1"/>
    </xf>
    <xf numFmtId="164" fontId="5" fillId="6" borderId="4" xfId="2" applyNumberFormat="1" applyFont="1" applyFill="1" applyBorder="1" applyAlignment="1">
      <alignment horizontal="left" vertical="top" wrapText="1"/>
    </xf>
    <xf numFmtId="7" fontId="5" fillId="6" borderId="7" xfId="2" applyNumberFormat="1" applyFont="1" applyFill="1" applyBorder="1" applyAlignment="1">
      <alignment horizontal="left" vertical="top" wrapText="1"/>
    </xf>
    <xf numFmtId="164" fontId="3" fillId="0" borderId="4" xfId="2" applyNumberFormat="1" applyFont="1" applyBorder="1" applyAlignment="1">
      <alignment horizontal="left" vertical="top" wrapText="1"/>
    </xf>
    <xf numFmtId="164" fontId="3" fillId="6" borderId="14" xfId="2" applyNumberFormat="1" applyFont="1" applyFill="1" applyBorder="1" applyAlignment="1">
      <alignment horizontal="left" vertical="top" wrapText="1"/>
    </xf>
    <xf numFmtId="7" fontId="3" fillId="6" borderId="7" xfId="2" applyNumberFormat="1" applyFont="1" applyFill="1" applyBorder="1" applyAlignment="1">
      <alignment horizontal="left" vertical="top" wrapText="1"/>
    </xf>
    <xf numFmtId="0" fontId="4" fillId="2" borderId="9" xfId="3" applyFont="1" applyBorder="1" applyAlignment="1">
      <alignment horizontal="left" vertical="top" wrapText="1"/>
    </xf>
    <xf numFmtId="164" fontId="5" fillId="0" borderId="4" xfId="2" applyNumberFormat="1" applyFont="1" applyBorder="1" applyAlignment="1">
      <alignment horizontal="left" vertical="top" wrapText="1"/>
    </xf>
    <xf numFmtId="7" fontId="5" fillId="5" borderId="7" xfId="2" applyNumberFormat="1" applyFont="1" applyFill="1" applyBorder="1" applyAlignment="1">
      <alignment horizontal="left" vertical="top" wrapText="1"/>
    </xf>
    <xf numFmtId="164" fontId="5" fillId="0" borderId="0" xfId="2" applyNumberFormat="1" applyFont="1" applyAlignment="1">
      <alignment horizontal="left" vertical="top" wrapText="1"/>
    </xf>
    <xf numFmtId="0" fontId="2" fillId="0" borderId="16" xfId="0" applyFont="1" applyBorder="1" applyAlignment="1">
      <alignment horizontal="left" vertical="top" wrapText="1"/>
    </xf>
    <xf numFmtId="164" fontId="6" fillId="6" borderId="14" xfId="2" applyNumberFormat="1" applyFont="1" applyFill="1" applyBorder="1" applyAlignment="1">
      <alignment horizontal="left" vertical="top" wrapText="1"/>
    </xf>
    <xf numFmtId="7" fontId="6" fillId="6" borderId="7" xfId="2" applyNumberFormat="1" applyFont="1" applyFill="1" applyBorder="1" applyAlignment="1">
      <alignment horizontal="left" vertical="top" wrapText="1"/>
    </xf>
    <xf numFmtId="0" fontId="2" fillId="2" borderId="16" xfId="3" applyFont="1" applyBorder="1" applyAlignment="1">
      <alignment horizontal="left" vertical="top" wrapText="1"/>
    </xf>
    <xf numFmtId="0" fontId="0" fillId="0" borderId="14" xfId="0" applyBorder="1"/>
    <xf numFmtId="7" fontId="3" fillId="6" borderId="6" xfId="6" applyFont="1" applyBorder="1">
      <alignment horizontal="left" vertical="top" wrapText="1"/>
    </xf>
    <xf numFmtId="164" fontId="6" fillId="6" borderId="4" xfId="2" applyNumberFormat="1" applyFont="1" applyFill="1" applyBorder="1" applyAlignment="1">
      <alignment horizontal="left" vertical="top" wrapText="1"/>
    </xf>
    <xf numFmtId="7" fontId="2" fillId="5" borderId="15" xfId="5" applyFill="1" applyBorder="1">
      <alignment horizontal="left" vertical="top" wrapText="1"/>
    </xf>
    <xf numFmtId="0" fontId="2" fillId="5" borderId="7" xfId="1" applyNumberFormat="1" applyFont="1" applyFill="1" applyBorder="1" applyAlignment="1">
      <alignment horizontal="left" vertical="top" wrapText="1"/>
    </xf>
    <xf numFmtId="0" fontId="2" fillId="5" borderId="5" xfId="1" applyNumberFormat="1" applyFont="1" applyFill="1" applyBorder="1" applyAlignment="1">
      <alignment horizontal="left" vertical="top" wrapText="1"/>
    </xf>
    <xf numFmtId="7" fontId="3" fillId="6" borderId="15" xfId="4" applyFont="1" applyFill="1" applyBorder="1">
      <alignment horizontal="left" vertical="top" wrapText="1"/>
    </xf>
    <xf numFmtId="7" fontId="3" fillId="9" borderId="15" xfId="4" applyFont="1" applyFill="1" applyBorder="1">
      <alignment horizontal="left" vertical="top" wrapText="1"/>
    </xf>
    <xf numFmtId="7" fontId="3" fillId="9" borderId="7" xfId="2" applyNumberFormat="1" applyFont="1" applyFill="1" applyBorder="1" applyAlignment="1">
      <alignment horizontal="left" vertical="top" wrapText="1"/>
    </xf>
    <xf numFmtId="0" fontId="2" fillId="9" borderId="7" xfId="1" applyNumberFormat="1" applyFont="1" applyFill="1" applyBorder="1" applyAlignment="1">
      <alignment horizontal="left" vertical="top" wrapText="1"/>
    </xf>
    <xf numFmtId="0" fontId="2" fillId="9" borderId="5" xfId="1" applyNumberFormat="1" applyFont="1" applyFill="1" applyBorder="1" applyAlignment="1">
      <alignment horizontal="left" vertical="top" wrapText="1"/>
    </xf>
    <xf numFmtId="7" fontId="2" fillId="6" borderId="15" xfId="5" applyFill="1" applyBorder="1">
      <alignment horizontal="left" vertical="top" wrapText="1"/>
    </xf>
    <xf numFmtId="7" fontId="2" fillId="9" borderId="15" xfId="4" applyFill="1" applyBorder="1">
      <alignment horizontal="left" vertical="top" wrapText="1"/>
    </xf>
    <xf numFmtId="7" fontId="2" fillId="9" borderId="6" xfId="7" applyFill="1" applyBorder="1" applyAlignment="1">
      <alignment vertical="top" wrapText="1"/>
    </xf>
    <xf numFmtId="7" fontId="2" fillId="9" borderId="7" xfId="2" applyNumberFormat="1" applyFont="1" applyFill="1" applyBorder="1" applyAlignment="1">
      <alignment horizontal="left" vertical="top" wrapText="1"/>
    </xf>
    <xf numFmtId="7" fontId="2" fillId="9" borderId="6" xfId="7" applyFill="1" applyBorder="1" applyAlignment="1">
      <alignment horizontal="left" vertical="top" wrapText="1"/>
    </xf>
    <xf numFmtId="7" fontId="2" fillId="6" borderId="6" xfId="2" applyNumberFormat="1" applyFont="1" applyFill="1" applyBorder="1" applyAlignment="1">
      <alignment horizontal="left" vertical="top" wrapText="1"/>
    </xf>
    <xf numFmtId="7" fontId="2" fillId="6" borderId="15" xfId="2" applyNumberFormat="1" applyFont="1" applyFill="1" applyBorder="1" applyAlignment="1">
      <alignment horizontal="left" vertical="top" wrapText="1"/>
    </xf>
    <xf numFmtId="0" fontId="2" fillId="2" borderId="17" xfId="3" applyFont="1" applyBorder="1" applyAlignment="1">
      <alignment horizontal="left" vertical="top" wrapText="1"/>
    </xf>
    <xf numFmtId="0" fontId="2" fillId="2" borderId="18" xfId="3" applyFont="1" applyBorder="1" applyAlignment="1">
      <alignment horizontal="left" vertical="top" wrapText="1"/>
    </xf>
    <xf numFmtId="0" fontId="2" fillId="2" borderId="19" xfId="3" applyFont="1" applyBorder="1" applyAlignment="1">
      <alignment horizontal="left" vertical="top" wrapText="1"/>
    </xf>
    <xf numFmtId="0" fontId="2" fillId="2" borderId="20" xfId="3" applyFont="1" applyBorder="1" applyAlignment="1">
      <alignment horizontal="left" vertical="top" wrapText="1"/>
    </xf>
    <xf numFmtId="0" fontId="2" fillId="2" borderId="1" xfId="3" applyFont="1" applyBorder="1" applyAlignment="1">
      <alignment horizontal="left" vertical="top" wrapText="1"/>
    </xf>
    <xf numFmtId="0" fontId="2" fillId="5" borderId="16" xfId="0" applyFont="1" applyFill="1" applyBorder="1" applyAlignment="1">
      <alignment horizontal="left" vertical="top" wrapText="1"/>
    </xf>
    <xf numFmtId="0" fontId="2" fillId="5" borderId="10"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7" xfId="0" applyFont="1" applyFill="1" applyBorder="1" applyAlignment="1">
      <alignment horizontal="left" vertical="top" wrapText="1"/>
    </xf>
    <xf numFmtId="0" fontId="2" fillId="5" borderId="12" xfId="0" applyFont="1" applyFill="1" applyBorder="1" applyAlignment="1">
      <alignment horizontal="left" vertical="top" wrapText="1"/>
    </xf>
    <xf numFmtId="0" fontId="2" fillId="5" borderId="9" xfId="0" applyFont="1" applyFill="1" applyBorder="1" applyAlignment="1">
      <alignment horizontal="left" vertical="top" wrapText="1"/>
    </xf>
    <xf numFmtId="44" fontId="3" fillId="10" borderId="15" xfId="2" applyFont="1" applyFill="1" applyBorder="1" applyAlignment="1">
      <alignment horizontal="left" vertical="top" wrapText="1"/>
    </xf>
    <xf numFmtId="0" fontId="2" fillId="3" borderId="16" xfId="0" applyFont="1" applyFill="1" applyBorder="1" applyAlignment="1">
      <alignment horizontal="left" vertical="top" wrapText="1"/>
    </xf>
    <xf numFmtId="0" fontId="2" fillId="3" borderId="10" xfId="0" applyFont="1" applyFill="1" applyBorder="1" applyAlignment="1">
      <alignment horizontal="left" vertical="top" wrapText="1"/>
    </xf>
    <xf numFmtId="0" fontId="2" fillId="3" borderId="11" xfId="0" applyFont="1" applyFill="1" applyBorder="1" applyAlignment="1">
      <alignment horizontal="left" vertical="top" wrapText="1"/>
    </xf>
    <xf numFmtId="0" fontId="2" fillId="3" borderId="7" xfId="0" applyFont="1" applyFill="1" applyBorder="1" applyAlignment="1">
      <alignment horizontal="left" vertical="top" wrapText="1"/>
    </xf>
    <xf numFmtId="0" fontId="2" fillId="3" borderId="12" xfId="0" applyFont="1" applyFill="1" applyBorder="1" applyAlignment="1">
      <alignment horizontal="left" vertical="top" wrapText="1"/>
    </xf>
    <xf numFmtId="0" fontId="2" fillId="3" borderId="9" xfId="0" applyFont="1" applyFill="1" applyBorder="1" applyAlignment="1">
      <alignment horizontal="left" vertical="top" wrapText="1"/>
    </xf>
    <xf numFmtId="44" fontId="3" fillId="11" borderId="15" xfId="2" applyFont="1" applyFill="1" applyBorder="1" applyAlignment="1">
      <alignment horizontal="left" vertical="top" wrapText="1"/>
    </xf>
    <xf numFmtId="44" fontId="2" fillId="4" borderId="6" xfId="2" applyFont="1" applyFill="1" applyBorder="1" applyAlignment="1">
      <alignment horizontal="left" vertical="top" wrapText="1"/>
    </xf>
    <xf numFmtId="44" fontId="2" fillId="8" borderId="6" xfId="2" applyFont="1" applyFill="1" applyBorder="1" applyAlignment="1">
      <alignment horizontal="left" vertical="top" wrapText="1"/>
    </xf>
    <xf numFmtId="44" fontId="3" fillId="9" borderId="15" xfId="2" applyFont="1" applyFill="1" applyBorder="1" applyAlignment="1">
      <alignment horizontal="left" vertical="top" wrapText="1"/>
    </xf>
    <xf numFmtId="0" fontId="2" fillId="9" borderId="16" xfId="0" applyFont="1" applyFill="1" applyBorder="1" applyAlignment="1">
      <alignment horizontal="left" vertical="top" wrapText="1"/>
    </xf>
    <xf numFmtId="0" fontId="2" fillId="9" borderId="10" xfId="0" applyFont="1" applyFill="1" applyBorder="1" applyAlignment="1">
      <alignment horizontal="left" vertical="top" wrapText="1"/>
    </xf>
    <xf numFmtId="0" fontId="2" fillId="9" borderId="11" xfId="0" applyFont="1" applyFill="1" applyBorder="1" applyAlignment="1">
      <alignment horizontal="left" vertical="top" wrapText="1"/>
    </xf>
    <xf numFmtId="0" fontId="2" fillId="9" borderId="7" xfId="0" applyFont="1" applyFill="1" applyBorder="1" applyAlignment="1">
      <alignment horizontal="left" vertical="top" wrapText="1"/>
    </xf>
    <xf numFmtId="0" fontId="2" fillId="9" borderId="12" xfId="0" applyFont="1" applyFill="1" applyBorder="1" applyAlignment="1">
      <alignment horizontal="left" vertical="top" wrapText="1"/>
    </xf>
    <xf numFmtId="0" fontId="2" fillId="9" borderId="9" xfId="0" applyFont="1" applyFill="1" applyBorder="1" applyAlignment="1">
      <alignment horizontal="left" vertical="top" wrapText="1"/>
    </xf>
    <xf numFmtId="44" fontId="2" fillId="6" borderId="15" xfId="2" applyFont="1" applyFill="1" applyBorder="1" applyAlignment="1">
      <alignment horizontal="left" vertical="top" wrapText="1"/>
    </xf>
    <xf numFmtId="44" fontId="6" fillId="9" borderId="15" xfId="2" applyFont="1" applyFill="1" applyBorder="1" applyAlignment="1">
      <alignment horizontal="left" vertical="top" wrapText="1"/>
    </xf>
    <xf numFmtId="0" fontId="3" fillId="9" borderId="9" xfId="0" applyFont="1" applyFill="1" applyBorder="1" applyAlignment="1">
      <alignment horizontal="left" vertical="top" wrapText="1"/>
    </xf>
    <xf numFmtId="0" fontId="3" fillId="9" borderId="10" xfId="0" applyFont="1" applyFill="1" applyBorder="1" applyAlignment="1">
      <alignment horizontal="left" vertical="top" wrapText="1"/>
    </xf>
    <xf numFmtId="0" fontId="3" fillId="9" borderId="11" xfId="0" applyFont="1" applyFill="1" applyBorder="1" applyAlignment="1">
      <alignment horizontal="left" vertical="top" wrapText="1"/>
    </xf>
    <xf numFmtId="0" fontId="3" fillId="9" borderId="7" xfId="0" applyFont="1" applyFill="1" applyBorder="1" applyAlignment="1">
      <alignment horizontal="left" vertical="top" wrapText="1"/>
    </xf>
    <xf numFmtId="0" fontId="3" fillId="9" borderId="12" xfId="0" applyFont="1" applyFill="1" applyBorder="1" applyAlignment="1">
      <alignment horizontal="left" vertical="top" wrapText="1"/>
    </xf>
    <xf numFmtId="44" fontId="3" fillId="6" borderId="15" xfId="2" applyFont="1" applyFill="1" applyBorder="1" applyAlignment="1">
      <alignment horizontal="left" vertical="top" wrapText="1"/>
    </xf>
    <xf numFmtId="44" fontId="5" fillId="9" borderId="15" xfId="2" applyFont="1" applyFill="1" applyBorder="1" applyAlignment="1">
      <alignment horizontal="left" vertical="top" wrapText="1"/>
    </xf>
    <xf numFmtId="44" fontId="2" fillId="9" borderId="15" xfId="2" applyFont="1" applyFill="1" applyBorder="1" applyAlignment="1">
      <alignment horizontal="left" vertical="top" wrapText="1"/>
    </xf>
    <xf numFmtId="0" fontId="3" fillId="3" borderId="10"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7" xfId="0" applyFont="1" applyFill="1" applyBorder="1" applyAlignment="1">
      <alignment horizontal="left" vertical="top" wrapText="1"/>
    </xf>
    <xf numFmtId="0" fontId="3" fillId="3" borderId="12" xfId="0" applyFont="1" applyFill="1" applyBorder="1" applyAlignment="1">
      <alignment horizontal="left" vertical="top" wrapText="1"/>
    </xf>
    <xf numFmtId="0" fontId="3" fillId="3" borderId="9" xfId="0" applyFont="1" applyFill="1" applyBorder="1" applyAlignment="1">
      <alignment horizontal="left" vertical="top" wrapText="1"/>
    </xf>
    <xf numFmtId="0" fontId="3" fillId="3" borderId="16" xfId="0" applyFont="1" applyFill="1" applyBorder="1" applyAlignment="1">
      <alignment horizontal="left" vertical="top" wrapText="1"/>
    </xf>
    <xf numFmtId="44" fontId="5" fillId="5" borderId="15" xfId="2" applyFont="1" applyFill="1" applyBorder="1" applyAlignment="1">
      <alignment horizontal="left" vertical="top" wrapText="1"/>
    </xf>
    <xf numFmtId="0" fontId="7" fillId="6" borderId="5" xfId="1" applyNumberFormat="1" applyFont="1" applyFill="1" applyBorder="1" applyAlignment="1">
      <alignment horizontal="left" vertical="top" wrapText="1"/>
    </xf>
    <xf numFmtId="0" fontId="2" fillId="12" borderId="2" xfId="0" applyFont="1" applyFill="1" applyBorder="1" applyAlignment="1">
      <alignment horizontal="left" vertical="top" wrapText="1"/>
    </xf>
    <xf numFmtId="164" fontId="2" fillId="12" borderId="2" xfId="0" applyNumberFormat="1" applyFont="1" applyFill="1" applyBorder="1" applyAlignment="1">
      <alignment horizontal="left" vertical="top" wrapText="1"/>
    </xf>
    <xf numFmtId="164" fontId="8" fillId="13" borderId="15" xfId="2" applyNumberFormat="1" applyFont="1" applyFill="1" applyBorder="1" applyAlignment="1">
      <alignment horizontal="left" vertical="top" wrapText="1"/>
    </xf>
    <xf numFmtId="164" fontId="8" fillId="13" borderId="21" xfId="2" applyNumberFormat="1" applyFont="1" applyFill="1" applyBorder="1" applyAlignment="1">
      <alignment horizontal="left" vertical="top" wrapText="1"/>
    </xf>
    <xf numFmtId="164" fontId="8" fillId="13" borderId="7" xfId="2" applyNumberFormat="1" applyFont="1" applyFill="1" applyBorder="1" applyAlignment="1">
      <alignment horizontal="left" vertical="top" wrapText="1"/>
    </xf>
    <xf numFmtId="0" fontId="8" fillId="13" borderId="7" xfId="1" applyNumberFormat="1" applyFont="1" applyFill="1" applyBorder="1" applyAlignment="1">
      <alignment horizontal="left" vertical="top" wrapText="1"/>
    </xf>
    <xf numFmtId="0" fontId="8" fillId="13" borderId="22" xfId="1" applyNumberFormat="1" applyFont="1" applyFill="1" applyBorder="1" applyAlignment="1">
      <alignment horizontal="left" vertical="top" wrapText="1"/>
    </xf>
    <xf numFmtId="0" fontId="2" fillId="6" borderId="0" xfId="0" applyFont="1" applyFill="1" applyAlignment="1">
      <alignment horizontal="left" vertical="top" wrapText="1"/>
    </xf>
    <xf numFmtId="0" fontId="2" fillId="13" borderId="23" xfId="0" applyFont="1" applyFill="1" applyBorder="1" applyAlignment="1">
      <alignment horizontal="left" vertical="top" wrapText="1"/>
    </xf>
    <xf numFmtId="0" fontId="2" fillId="13" borderId="2" xfId="0" applyFont="1" applyFill="1" applyBorder="1" applyAlignment="1">
      <alignment horizontal="left" vertical="top" wrapText="1"/>
    </xf>
    <xf numFmtId="0" fontId="2" fillId="13" borderId="24" xfId="0" applyFont="1" applyFill="1" applyBorder="1" applyAlignment="1">
      <alignment horizontal="left" vertical="top" wrapText="1"/>
    </xf>
    <xf numFmtId="0" fontId="2" fillId="13" borderId="25" xfId="0" applyFont="1" applyFill="1" applyBorder="1" applyAlignment="1">
      <alignment horizontal="left" vertical="top" wrapText="1"/>
    </xf>
    <xf numFmtId="0" fontId="2" fillId="13" borderId="26" xfId="0" applyFont="1" applyFill="1" applyBorder="1" applyAlignment="1">
      <alignment horizontal="left" vertical="top" wrapText="1"/>
    </xf>
    <xf numFmtId="0" fontId="2" fillId="13" borderId="27" xfId="0" applyFont="1" applyFill="1" applyBorder="1" applyAlignment="1">
      <alignment horizontal="left" vertical="top" wrapText="1"/>
    </xf>
    <xf numFmtId="0" fontId="9" fillId="0" borderId="0" xfId="0" applyFont="1" applyAlignment="1">
      <alignment horizontal="left" vertical="top" wrapText="1"/>
    </xf>
    <xf numFmtId="0" fontId="9" fillId="3" borderId="28" xfId="0" applyFont="1" applyFill="1" applyBorder="1" applyAlignment="1">
      <alignment horizontal="left" vertical="top" wrapText="1"/>
    </xf>
    <xf numFmtId="0" fontId="9" fillId="0" borderId="29" xfId="2" applyNumberFormat="1" applyFont="1" applyBorder="1" applyAlignment="1">
      <alignment horizontal="left" vertical="top" wrapText="1"/>
    </xf>
    <xf numFmtId="0" fontId="9" fillId="0" borderId="30" xfId="2" applyNumberFormat="1" applyFont="1" applyBorder="1" applyAlignment="1">
      <alignment horizontal="left" vertical="top" wrapText="1"/>
    </xf>
    <xf numFmtId="164" fontId="9" fillId="0" borderId="31" xfId="2" applyNumberFormat="1" applyFont="1" applyBorder="1" applyAlignment="1">
      <alignment horizontal="left" vertical="top" wrapText="1"/>
    </xf>
    <xf numFmtId="0" fontId="9" fillId="0" borderId="31" xfId="1" applyNumberFormat="1" applyFont="1" applyBorder="1" applyAlignment="1">
      <alignment horizontal="left" vertical="top" wrapText="1"/>
    </xf>
    <xf numFmtId="0" fontId="9" fillId="0" borderId="32" xfId="1" applyNumberFormat="1" applyFont="1" applyBorder="1" applyAlignment="1">
      <alignment horizontal="left" vertical="top" wrapText="1"/>
    </xf>
    <xf numFmtId="0" fontId="9" fillId="6" borderId="0" xfId="0" applyFont="1" applyFill="1" applyAlignment="1">
      <alignment horizontal="left" vertical="top" wrapText="1"/>
    </xf>
    <xf numFmtId="0" fontId="9" fillId="0" borderId="28" xfId="0" applyFont="1" applyBorder="1" applyAlignment="1">
      <alignment horizontal="left" vertical="top" wrapText="1"/>
    </xf>
    <xf numFmtId="0" fontId="9" fillId="0" borderId="33" xfId="0" applyFont="1" applyBorder="1" applyAlignment="1">
      <alignment horizontal="left" vertical="top" wrapText="1"/>
    </xf>
    <xf numFmtId="0" fontId="9" fillId="0" borderId="34" xfId="0" applyFont="1" applyBorder="1" applyAlignment="1">
      <alignment horizontal="left" vertical="top" wrapText="1"/>
    </xf>
    <xf numFmtId="0" fontId="11" fillId="0" borderId="34" xfId="0" applyFont="1" applyBorder="1" applyAlignment="1">
      <alignment horizontal="left" vertical="top" wrapText="1"/>
    </xf>
    <xf numFmtId="0" fontId="9" fillId="7" borderId="0" xfId="0" applyFont="1" applyFill="1" applyAlignment="1">
      <alignment horizontal="left" vertical="top" wrapText="1"/>
    </xf>
    <xf numFmtId="0" fontId="9" fillId="7" borderId="37" xfId="0" applyFont="1" applyFill="1" applyBorder="1" applyAlignment="1">
      <alignment horizontal="left" vertical="top" wrapText="1"/>
    </xf>
    <xf numFmtId="0" fontId="9" fillId="7" borderId="35" xfId="0" applyFont="1" applyFill="1" applyBorder="1" applyAlignment="1">
      <alignment horizontal="left" vertical="top" wrapText="1"/>
    </xf>
    <xf numFmtId="0" fontId="9" fillId="7" borderId="36" xfId="0" applyFont="1" applyFill="1" applyBorder="1" applyAlignment="1">
      <alignment horizontal="left" vertical="top" wrapText="1"/>
    </xf>
    <xf numFmtId="0" fontId="9" fillId="5" borderId="0" xfId="0" applyFont="1" applyFill="1" applyAlignment="1">
      <alignment horizontal="left" vertical="top" wrapText="1"/>
    </xf>
    <xf numFmtId="0" fontId="9" fillId="6" borderId="38" xfId="0" applyFont="1" applyFill="1" applyBorder="1" applyAlignment="1">
      <alignment horizontal="left" vertical="top" wrapText="1"/>
    </xf>
    <xf numFmtId="0" fontId="9" fillId="6" borderId="39" xfId="0" applyFont="1" applyFill="1" applyBorder="1" applyAlignment="1">
      <alignment horizontal="left" vertical="top" wrapText="1"/>
    </xf>
    <xf numFmtId="0" fontId="9" fillId="7" borderId="38" xfId="0" applyFont="1" applyFill="1" applyBorder="1" applyAlignment="1">
      <alignment horizontal="left" vertical="top" wrapText="1"/>
    </xf>
    <xf numFmtId="0" fontId="9" fillId="7" borderId="39" xfId="0" applyFont="1" applyFill="1" applyBorder="1" applyAlignment="1">
      <alignment horizontal="left" vertical="top" wrapText="1"/>
    </xf>
    <xf numFmtId="0" fontId="9" fillId="7" borderId="40" xfId="0" applyFont="1" applyFill="1" applyBorder="1" applyAlignment="1">
      <alignment horizontal="left" vertical="top" wrapText="1"/>
    </xf>
    <xf numFmtId="0" fontId="2" fillId="5" borderId="0" xfId="0" applyFont="1" applyFill="1" applyAlignment="1">
      <alignment horizontal="left" vertical="top" wrapText="1"/>
    </xf>
    <xf numFmtId="0" fontId="9" fillId="0" borderId="0" xfId="0" applyFont="1" applyAlignment="1">
      <alignment horizontal="left" vertical="top" wrapText="1"/>
    </xf>
    <xf numFmtId="0" fontId="9" fillId="6" borderId="40" xfId="0" applyFont="1" applyFill="1" applyBorder="1" applyAlignment="1">
      <alignment horizontal="left" vertical="top" wrapText="1"/>
    </xf>
    <xf numFmtId="0" fontId="9" fillId="6" borderId="39" xfId="0" applyFont="1" applyFill="1" applyBorder="1" applyAlignment="1">
      <alignment horizontal="left" vertical="top" wrapText="1"/>
    </xf>
    <xf numFmtId="0" fontId="9" fillId="6" borderId="36" xfId="0" applyFont="1" applyFill="1" applyBorder="1" applyAlignment="1">
      <alignment horizontal="left" vertical="top" wrapText="1"/>
    </xf>
    <xf numFmtId="0" fontId="9" fillId="6" borderId="35" xfId="0" applyFont="1" applyFill="1" applyBorder="1" applyAlignment="1">
      <alignment horizontal="left" vertical="top" wrapText="1"/>
    </xf>
    <xf numFmtId="0" fontId="9" fillId="3" borderId="33" xfId="0" applyFont="1" applyFill="1" applyBorder="1" applyAlignment="1">
      <alignment horizontal="left" vertical="top" wrapText="1"/>
    </xf>
    <xf numFmtId="0" fontId="9" fillId="3" borderId="28" xfId="0" applyFont="1" applyFill="1" applyBorder="1" applyAlignment="1">
      <alignment horizontal="left" vertical="top" wrapText="1"/>
    </xf>
    <xf numFmtId="0" fontId="10" fillId="14" borderId="33" xfId="0" applyFont="1" applyFill="1" applyBorder="1" applyAlignment="1">
      <alignment horizontal="left" vertical="top" wrapText="1"/>
    </xf>
    <xf numFmtId="0" fontId="10" fillId="14" borderId="28" xfId="0" applyFont="1" applyFill="1" applyBorder="1" applyAlignment="1">
      <alignment horizontal="left" vertical="top" wrapText="1"/>
    </xf>
    <xf numFmtId="0" fontId="10" fillId="5" borderId="35" xfId="0" applyFont="1" applyFill="1" applyBorder="1" applyAlignment="1">
      <alignment horizontal="left" vertical="top" wrapText="1"/>
    </xf>
  </cellXfs>
  <cellStyles count="8">
    <cellStyle name="20% - Accent6" xfId="3" builtinId="50"/>
    <cellStyle name="Comma" xfId="1" builtinId="3"/>
    <cellStyle name="Currency" xfId="2" builtinId="4"/>
    <cellStyle name="MRC Green" xfId="6" xr:uid="{7A14B1D9-2CD9-4539-9D47-F4C62E289003}"/>
    <cellStyle name="MRC White" xfId="7" xr:uid="{AEDF7F33-7FC4-4EDD-A1A8-6807B65B341A}"/>
    <cellStyle name="Normal" xfId="0" builtinId="0"/>
    <cellStyle name="Shaded" xfId="4" xr:uid="{08324802-E4DE-4395-89D2-F99EAE1475E6}"/>
    <cellStyle name="Shaded Green" xfId="5" xr:uid="{63B49481-AB2C-44BB-B9F8-82A0FFADDBC6}"/>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3D7A3-E5B2-437A-8ED3-1E4BF780D4EE}">
  <sheetPr>
    <pageSetUpPr fitToPage="1"/>
  </sheetPr>
  <dimension ref="A1:V128405"/>
  <sheetViews>
    <sheetView tabSelected="1" zoomScale="66" zoomScaleNormal="66" workbookViewId="0">
      <selection activeCell="R15" sqref="R15"/>
    </sheetView>
  </sheetViews>
  <sheetFormatPr defaultColWidth="8.85546875" defaultRowHeight="15.75" x14ac:dyDescent="0.25"/>
  <cols>
    <col min="1" max="1" width="4.42578125" style="1" bestFit="1" customWidth="1"/>
    <col min="2" max="2" width="26.140625" style="1" customWidth="1"/>
    <col min="3" max="3" width="35.140625" style="1" customWidth="1"/>
    <col min="4" max="4" width="32.85546875" style="1" customWidth="1"/>
    <col min="5" max="5" width="42.42578125" style="1" customWidth="1"/>
    <col min="6" max="6" width="10.140625" style="1" customWidth="1"/>
    <col min="7" max="7" width="12.28515625" style="1" customWidth="1"/>
    <col min="8" max="8" width="13.28515625" style="1" customWidth="1"/>
    <col min="9" max="10" width="11.42578125" style="1" customWidth="1"/>
    <col min="11" max="11" width="51" style="1" customWidth="1"/>
    <col min="12" max="12" width="3.7109375" style="1" customWidth="1"/>
    <col min="13" max="14" width="21" style="4" customWidth="1"/>
    <col min="15" max="16" width="12.140625" style="3" customWidth="1"/>
    <col min="17" max="18" width="13" style="3" customWidth="1"/>
    <col min="19" max="19" width="9.42578125" style="2" customWidth="1"/>
    <col min="20" max="20" width="11.85546875" style="2" customWidth="1"/>
    <col min="21" max="21" width="9.42578125" style="1" customWidth="1"/>
    <col min="22" max="16384" width="8.85546875" style="1"/>
  </cols>
  <sheetData>
    <row r="1" spans="1:22" ht="52.9" customHeight="1" thickBot="1" x14ac:dyDescent="0.3">
      <c r="A1" s="152" t="s">
        <v>245</v>
      </c>
      <c r="B1" s="152"/>
      <c r="C1" s="152"/>
      <c r="D1" s="152"/>
      <c r="E1" s="152"/>
      <c r="F1" s="152"/>
      <c r="G1" s="152"/>
      <c r="H1" s="152"/>
      <c r="I1" s="152"/>
      <c r="J1" s="152"/>
      <c r="K1" s="152"/>
      <c r="S1" s="151"/>
      <c r="T1" s="151"/>
    </row>
    <row r="2" spans="1:22" ht="34.9" customHeight="1" thickBot="1" x14ac:dyDescent="0.3">
      <c r="A2" s="18"/>
      <c r="B2" s="150" t="s">
        <v>244</v>
      </c>
      <c r="C2" s="149"/>
      <c r="D2" s="149"/>
      <c r="E2" s="149"/>
      <c r="F2" s="149"/>
      <c r="G2" s="149"/>
      <c r="H2" s="149"/>
      <c r="I2" s="149"/>
      <c r="J2" s="149"/>
      <c r="K2" s="148"/>
      <c r="L2" s="122"/>
      <c r="M2" s="153" t="s">
        <v>243</v>
      </c>
      <c r="N2" s="154"/>
      <c r="O2" s="154"/>
      <c r="P2" s="154"/>
      <c r="Q2" s="147"/>
      <c r="R2" s="146"/>
      <c r="S2" s="145"/>
      <c r="T2" s="145"/>
    </row>
    <row r="3" spans="1:22" s="129" customFormat="1" ht="61.9" customHeight="1" thickBot="1" x14ac:dyDescent="0.3">
      <c r="A3" s="141"/>
      <c r="B3" s="144"/>
      <c r="C3" s="143"/>
      <c r="D3" s="143"/>
      <c r="E3" s="143"/>
      <c r="F3" s="143"/>
      <c r="G3" s="143"/>
      <c r="H3" s="143"/>
      <c r="I3" s="157" t="s">
        <v>242</v>
      </c>
      <c r="J3" s="158"/>
      <c r="K3" s="142"/>
      <c r="L3" s="136"/>
      <c r="M3" s="155"/>
      <c r="N3" s="156"/>
      <c r="O3" s="156"/>
      <c r="P3" s="156"/>
      <c r="Q3" s="159" t="s">
        <v>241</v>
      </c>
      <c r="R3" s="160"/>
      <c r="S3" s="161" t="s">
        <v>240</v>
      </c>
      <c r="T3" s="161"/>
      <c r="U3" s="161"/>
      <c r="V3" s="161"/>
    </row>
    <row r="4" spans="1:22" s="129" customFormat="1" ht="79.5" thickBot="1" x14ac:dyDescent="0.3">
      <c r="A4" s="141"/>
      <c r="B4" s="138" t="s">
        <v>239</v>
      </c>
      <c r="C4" s="139" t="s">
        <v>238</v>
      </c>
      <c r="D4" s="139" t="s">
        <v>237</v>
      </c>
      <c r="E4" s="139" t="s">
        <v>236</v>
      </c>
      <c r="F4" s="139" t="s">
        <v>235</v>
      </c>
      <c r="G4" s="140" t="s">
        <v>234</v>
      </c>
      <c r="H4" s="139" t="s">
        <v>233</v>
      </c>
      <c r="I4" s="138" t="s">
        <v>223</v>
      </c>
      <c r="J4" s="137" t="s">
        <v>222</v>
      </c>
      <c r="K4" s="137" t="s">
        <v>232</v>
      </c>
      <c r="L4" s="136"/>
      <c r="M4" s="135" t="s">
        <v>231</v>
      </c>
      <c r="N4" s="134" t="s">
        <v>230</v>
      </c>
      <c r="O4" s="133" t="s">
        <v>229</v>
      </c>
      <c r="P4" s="133" t="s">
        <v>228</v>
      </c>
      <c r="Q4" s="132" t="s">
        <v>227</v>
      </c>
      <c r="R4" s="131" t="s">
        <v>226</v>
      </c>
      <c r="S4" s="130" t="s">
        <v>225</v>
      </c>
      <c r="T4" s="130" t="s">
        <v>224</v>
      </c>
      <c r="U4" s="130" t="s">
        <v>223</v>
      </c>
      <c r="V4" s="130" t="s">
        <v>222</v>
      </c>
    </row>
    <row r="5" spans="1:22" ht="78.75" customHeight="1" thickTop="1" x14ac:dyDescent="0.25">
      <c r="A5" s="18">
        <v>1</v>
      </c>
      <c r="B5" s="128" t="s">
        <v>221</v>
      </c>
      <c r="C5" s="127" t="s">
        <v>220</v>
      </c>
      <c r="D5" s="127" t="s">
        <v>219</v>
      </c>
      <c r="E5" s="127" t="s">
        <v>218</v>
      </c>
      <c r="F5" s="127" t="s">
        <v>19</v>
      </c>
      <c r="G5" s="127">
        <v>120</v>
      </c>
      <c r="H5" s="126" t="s">
        <v>13</v>
      </c>
      <c r="I5" s="125">
        <v>10</v>
      </c>
      <c r="J5" s="124">
        <v>90</v>
      </c>
      <c r="K5" s="123" t="s">
        <v>217</v>
      </c>
      <c r="L5" s="122"/>
      <c r="M5" s="121">
        <v>20</v>
      </c>
      <c r="N5" s="120" t="s">
        <v>44</v>
      </c>
      <c r="O5" s="119">
        <v>500</v>
      </c>
      <c r="P5" s="119">
        <v>1000</v>
      </c>
      <c r="Q5" s="118">
        <v>1000</v>
      </c>
      <c r="R5" s="117">
        <v>1800</v>
      </c>
      <c r="S5" s="115">
        <f t="shared" ref="S5:S36" si="0">IF(ISBLANK(M5),G5,M5)</f>
        <v>20</v>
      </c>
      <c r="T5" s="116">
        <f t="shared" ref="T5:T36" si="1">24*O5+P5</f>
        <v>13000</v>
      </c>
      <c r="U5" s="115">
        <f t="shared" ref="U5:U36" si="2">I5</f>
        <v>10</v>
      </c>
      <c r="V5" s="115">
        <f t="shared" ref="V5:V36" si="3">J5</f>
        <v>90</v>
      </c>
    </row>
    <row r="6" spans="1:22" ht="78.75" x14ac:dyDescent="0.25">
      <c r="A6" s="18">
        <v>2</v>
      </c>
      <c r="B6" s="86" t="s">
        <v>216</v>
      </c>
      <c r="C6" s="85" t="s">
        <v>215</v>
      </c>
      <c r="D6" s="85" t="s">
        <v>207</v>
      </c>
      <c r="E6" s="85" t="s">
        <v>214</v>
      </c>
      <c r="F6" s="85" t="s">
        <v>3</v>
      </c>
      <c r="G6" s="85">
        <v>150</v>
      </c>
      <c r="H6" s="84" t="s">
        <v>2</v>
      </c>
      <c r="I6" s="83">
        <v>5</v>
      </c>
      <c r="J6" s="82">
        <v>95</v>
      </c>
      <c r="K6" s="81"/>
      <c r="L6" s="11"/>
      <c r="M6" s="114"/>
      <c r="N6" s="23" t="s">
        <v>44</v>
      </c>
      <c r="O6" s="42">
        <v>1300</v>
      </c>
      <c r="P6" s="42">
        <v>3000</v>
      </c>
      <c r="Q6" s="89" t="s">
        <v>0</v>
      </c>
      <c r="R6" s="104">
        <v>2500</v>
      </c>
      <c r="S6" s="19">
        <f t="shared" si="0"/>
        <v>150</v>
      </c>
      <c r="T6" s="6">
        <f t="shared" si="1"/>
        <v>34200</v>
      </c>
      <c r="U6" s="5">
        <f t="shared" si="2"/>
        <v>5</v>
      </c>
      <c r="V6" s="5">
        <f t="shared" si="3"/>
        <v>95</v>
      </c>
    </row>
    <row r="7" spans="1:22" ht="110.25" x14ac:dyDescent="0.25">
      <c r="A7" s="18">
        <v>3</v>
      </c>
      <c r="B7" s="79" t="s">
        <v>213</v>
      </c>
      <c r="C7" s="78" t="s">
        <v>212</v>
      </c>
      <c r="D7" s="78" t="s">
        <v>211</v>
      </c>
      <c r="E7" s="78" t="s">
        <v>210</v>
      </c>
      <c r="F7" s="78" t="s">
        <v>19</v>
      </c>
      <c r="G7" s="78">
        <v>150</v>
      </c>
      <c r="H7" s="77" t="s">
        <v>2</v>
      </c>
      <c r="I7" s="76">
        <v>5</v>
      </c>
      <c r="J7" s="75">
        <v>95</v>
      </c>
      <c r="K7" s="74" t="s">
        <v>57</v>
      </c>
      <c r="L7" s="11"/>
      <c r="M7" s="56"/>
      <c r="N7" s="55"/>
      <c r="O7" s="45"/>
      <c r="P7" s="45"/>
      <c r="Q7" s="88" t="s">
        <v>0</v>
      </c>
      <c r="R7" s="113"/>
      <c r="S7" s="7">
        <f t="shared" si="0"/>
        <v>150</v>
      </c>
      <c r="T7" s="6">
        <f t="shared" si="1"/>
        <v>0</v>
      </c>
      <c r="U7" s="5">
        <f t="shared" si="2"/>
        <v>5</v>
      </c>
      <c r="V7" s="5">
        <f t="shared" si="3"/>
        <v>95</v>
      </c>
    </row>
    <row r="8" spans="1:22" ht="78.75" x14ac:dyDescent="0.25">
      <c r="A8" s="18">
        <v>4</v>
      </c>
      <c r="B8" s="111" t="s">
        <v>209</v>
      </c>
      <c r="C8" s="110" t="s">
        <v>208</v>
      </c>
      <c r="D8" s="110" t="s">
        <v>207</v>
      </c>
      <c r="E8" s="110" t="s">
        <v>206</v>
      </c>
      <c r="F8" s="110" t="s">
        <v>3</v>
      </c>
      <c r="G8" s="110">
        <v>150</v>
      </c>
      <c r="H8" s="109" t="s">
        <v>2</v>
      </c>
      <c r="I8" s="108">
        <v>5</v>
      </c>
      <c r="J8" s="107">
        <v>95</v>
      </c>
      <c r="K8" s="112"/>
      <c r="L8" s="11"/>
      <c r="M8" s="24"/>
      <c r="N8" s="23" t="s">
        <v>44</v>
      </c>
      <c r="O8" s="42">
        <v>755</v>
      </c>
      <c r="P8" s="22">
        <v>2000</v>
      </c>
      <c r="Q8" s="89" t="s">
        <v>0</v>
      </c>
      <c r="R8" s="104">
        <v>1800</v>
      </c>
      <c r="S8" s="19">
        <f t="shared" si="0"/>
        <v>150</v>
      </c>
      <c r="T8" s="6">
        <f t="shared" si="1"/>
        <v>20120</v>
      </c>
      <c r="U8" s="5">
        <f t="shared" si="2"/>
        <v>5</v>
      </c>
      <c r="V8" s="5">
        <f t="shared" si="3"/>
        <v>95</v>
      </c>
    </row>
    <row r="9" spans="1:22" ht="110.25" x14ac:dyDescent="0.25">
      <c r="A9" s="18">
        <v>5</v>
      </c>
      <c r="B9" s="96" t="s">
        <v>205</v>
      </c>
      <c r="C9" s="95" t="s">
        <v>203</v>
      </c>
      <c r="D9" s="95" t="s">
        <v>202</v>
      </c>
      <c r="E9" s="95" t="s">
        <v>201</v>
      </c>
      <c r="F9" s="95" t="s">
        <v>3</v>
      </c>
      <c r="G9" s="95">
        <v>250</v>
      </c>
      <c r="H9" s="94" t="s">
        <v>2</v>
      </c>
      <c r="I9" s="93">
        <v>30</v>
      </c>
      <c r="J9" s="92">
        <v>70</v>
      </c>
      <c r="K9" s="91" t="s">
        <v>57</v>
      </c>
      <c r="L9" s="11"/>
      <c r="M9" s="61"/>
      <c r="N9" s="60" t="s">
        <v>44</v>
      </c>
      <c r="O9" s="59">
        <v>525</v>
      </c>
      <c r="P9" s="65">
        <v>2000</v>
      </c>
      <c r="Q9" s="88" t="s">
        <v>0</v>
      </c>
      <c r="R9" s="90">
        <v>1700</v>
      </c>
      <c r="S9" s="19">
        <f t="shared" si="0"/>
        <v>250</v>
      </c>
      <c r="T9" s="6">
        <f t="shared" si="1"/>
        <v>14600</v>
      </c>
      <c r="U9" s="5">
        <f t="shared" si="2"/>
        <v>30</v>
      </c>
      <c r="V9" s="5">
        <f t="shared" si="3"/>
        <v>70</v>
      </c>
    </row>
    <row r="10" spans="1:22" ht="315" x14ac:dyDescent="0.25">
      <c r="A10" s="18">
        <v>6</v>
      </c>
      <c r="B10" s="111" t="s">
        <v>204</v>
      </c>
      <c r="C10" s="110" t="s">
        <v>203</v>
      </c>
      <c r="D10" s="85" t="s">
        <v>202</v>
      </c>
      <c r="E10" s="110" t="s">
        <v>201</v>
      </c>
      <c r="F10" s="110" t="s">
        <v>3</v>
      </c>
      <c r="G10" s="110">
        <v>250</v>
      </c>
      <c r="H10" s="109" t="s">
        <v>2</v>
      </c>
      <c r="I10" s="108">
        <v>30</v>
      </c>
      <c r="J10" s="107">
        <v>70</v>
      </c>
      <c r="K10" s="81" t="s">
        <v>200</v>
      </c>
      <c r="L10" s="11"/>
      <c r="M10" s="24"/>
      <c r="N10" s="23"/>
      <c r="O10" s="22"/>
      <c r="P10" s="22">
        <v>0</v>
      </c>
      <c r="Q10" s="89" t="s">
        <v>0</v>
      </c>
      <c r="R10" s="97">
        <v>0</v>
      </c>
      <c r="S10" s="19">
        <f t="shared" si="0"/>
        <v>250</v>
      </c>
      <c r="T10" s="6">
        <f t="shared" si="1"/>
        <v>0</v>
      </c>
      <c r="U10" s="5">
        <f t="shared" si="2"/>
        <v>30</v>
      </c>
      <c r="V10" s="5">
        <f t="shared" si="3"/>
        <v>70</v>
      </c>
    </row>
    <row r="11" spans="1:22" ht="110.25" x14ac:dyDescent="0.25">
      <c r="A11" s="18">
        <v>7</v>
      </c>
      <c r="B11" s="96" t="s">
        <v>199</v>
      </c>
      <c r="C11" s="95" t="s">
        <v>198</v>
      </c>
      <c r="D11" s="95" t="s">
        <v>197</v>
      </c>
      <c r="E11" s="95" t="s">
        <v>196</v>
      </c>
      <c r="F11" s="95" t="s">
        <v>3</v>
      </c>
      <c r="G11" s="95">
        <v>150</v>
      </c>
      <c r="H11" s="94" t="s">
        <v>2</v>
      </c>
      <c r="I11" s="93">
        <v>5</v>
      </c>
      <c r="J11" s="92">
        <v>95</v>
      </c>
      <c r="K11" s="91" t="s">
        <v>159</v>
      </c>
      <c r="L11" s="11"/>
      <c r="M11" s="61"/>
      <c r="N11" s="60"/>
      <c r="O11" s="65">
        <v>0</v>
      </c>
      <c r="P11" s="65">
        <v>0</v>
      </c>
      <c r="Q11" s="88" t="s">
        <v>0</v>
      </c>
      <c r="R11" s="106">
        <v>0</v>
      </c>
      <c r="S11" s="19">
        <f t="shared" si="0"/>
        <v>150</v>
      </c>
      <c r="T11" s="6">
        <f t="shared" si="1"/>
        <v>0</v>
      </c>
      <c r="U11" s="5">
        <f t="shared" si="2"/>
        <v>5</v>
      </c>
      <c r="V11" s="5">
        <f t="shared" si="3"/>
        <v>95</v>
      </c>
    </row>
    <row r="12" spans="1:22" ht="189" x14ac:dyDescent="0.25">
      <c r="A12" s="18">
        <v>8</v>
      </c>
      <c r="B12" s="86" t="s">
        <v>195</v>
      </c>
      <c r="C12" s="85" t="s">
        <v>194</v>
      </c>
      <c r="D12" s="85" t="s">
        <v>193</v>
      </c>
      <c r="E12" s="85" t="s">
        <v>192</v>
      </c>
      <c r="F12" s="85" t="s">
        <v>3</v>
      </c>
      <c r="G12" s="85">
        <v>150</v>
      </c>
      <c r="H12" s="84" t="s">
        <v>2</v>
      </c>
      <c r="I12" s="83">
        <v>5</v>
      </c>
      <c r="J12" s="82">
        <v>95</v>
      </c>
      <c r="K12" s="81"/>
      <c r="L12" s="11"/>
      <c r="M12" s="24"/>
      <c r="N12" s="23" t="s">
        <v>44</v>
      </c>
      <c r="O12" s="42">
        <v>755</v>
      </c>
      <c r="P12" s="22">
        <v>2000</v>
      </c>
      <c r="Q12" s="89" t="s">
        <v>0</v>
      </c>
      <c r="R12" s="104">
        <v>1800</v>
      </c>
      <c r="S12" s="19">
        <f t="shared" si="0"/>
        <v>150</v>
      </c>
      <c r="T12" s="6">
        <f t="shared" si="1"/>
        <v>20120</v>
      </c>
      <c r="U12" s="5">
        <f t="shared" si="2"/>
        <v>5</v>
      </c>
      <c r="V12" s="5">
        <f t="shared" si="3"/>
        <v>95</v>
      </c>
    </row>
    <row r="13" spans="1:22" ht="47.25" x14ac:dyDescent="0.25">
      <c r="A13" s="18">
        <v>9</v>
      </c>
      <c r="B13" s="96" t="s">
        <v>191</v>
      </c>
      <c r="C13" s="95" t="s">
        <v>190</v>
      </c>
      <c r="D13" s="95" t="s">
        <v>189</v>
      </c>
      <c r="E13" s="95" t="s">
        <v>188</v>
      </c>
      <c r="F13" s="95" t="s">
        <v>3</v>
      </c>
      <c r="G13" s="95">
        <v>150</v>
      </c>
      <c r="H13" s="94" t="s">
        <v>2</v>
      </c>
      <c r="I13" s="93">
        <v>5</v>
      </c>
      <c r="J13" s="92">
        <v>95</v>
      </c>
      <c r="K13" s="91"/>
      <c r="L13" s="11"/>
      <c r="M13" s="61"/>
      <c r="N13" s="60"/>
      <c r="O13" s="59">
        <v>0</v>
      </c>
      <c r="P13" s="59">
        <v>0</v>
      </c>
      <c r="Q13" s="88" t="s">
        <v>0</v>
      </c>
      <c r="R13" s="105"/>
      <c r="S13" s="19">
        <f t="shared" si="0"/>
        <v>150</v>
      </c>
      <c r="T13" s="6">
        <f t="shared" si="1"/>
        <v>0</v>
      </c>
      <c r="U13" s="5">
        <f t="shared" si="2"/>
        <v>5</v>
      </c>
      <c r="V13" s="5">
        <f t="shared" si="3"/>
        <v>95</v>
      </c>
    </row>
    <row r="14" spans="1:22" ht="78.75" x14ac:dyDescent="0.25">
      <c r="A14" s="18">
        <v>10</v>
      </c>
      <c r="B14" s="86" t="s">
        <v>187</v>
      </c>
      <c r="C14" s="85" t="s">
        <v>186</v>
      </c>
      <c r="D14" s="85" t="s">
        <v>185</v>
      </c>
      <c r="E14" s="85" t="s">
        <v>184</v>
      </c>
      <c r="F14" s="85" t="s">
        <v>3</v>
      </c>
      <c r="G14" s="85">
        <v>150</v>
      </c>
      <c r="H14" s="84" t="s">
        <v>2</v>
      </c>
      <c r="I14" s="83">
        <v>5</v>
      </c>
      <c r="J14" s="82">
        <v>95</v>
      </c>
      <c r="K14" s="81"/>
      <c r="L14" s="11"/>
      <c r="M14" s="24"/>
      <c r="N14" s="23" t="s">
        <v>44</v>
      </c>
      <c r="O14" s="42">
        <v>755</v>
      </c>
      <c r="P14" s="42">
        <v>2000</v>
      </c>
      <c r="Q14" s="89" t="s">
        <v>0</v>
      </c>
      <c r="R14" s="104">
        <v>2000</v>
      </c>
      <c r="S14" s="19">
        <f t="shared" si="0"/>
        <v>150</v>
      </c>
      <c r="T14" s="6">
        <f t="shared" si="1"/>
        <v>20120</v>
      </c>
      <c r="U14" s="5">
        <f t="shared" si="2"/>
        <v>5</v>
      </c>
      <c r="V14" s="5">
        <f t="shared" si="3"/>
        <v>95</v>
      </c>
    </row>
    <row r="15" spans="1:22" ht="110.25" x14ac:dyDescent="0.25">
      <c r="A15" s="18">
        <v>11</v>
      </c>
      <c r="B15" s="99" t="s">
        <v>183</v>
      </c>
      <c r="C15" s="103" t="s">
        <v>182</v>
      </c>
      <c r="D15" s="95" t="s">
        <v>181</v>
      </c>
      <c r="E15" s="103" t="s">
        <v>180</v>
      </c>
      <c r="F15" s="103" t="s">
        <v>3</v>
      </c>
      <c r="G15" s="103">
        <v>150</v>
      </c>
      <c r="H15" s="102" t="s">
        <v>2</v>
      </c>
      <c r="I15" s="101">
        <v>5</v>
      </c>
      <c r="J15" s="100">
        <v>95</v>
      </c>
      <c r="K15" s="91" t="s">
        <v>159</v>
      </c>
      <c r="L15" s="11"/>
      <c r="M15" s="61"/>
      <c r="N15" s="60"/>
      <c r="O15" s="59">
        <v>0</v>
      </c>
      <c r="P15" s="65">
        <v>0</v>
      </c>
      <c r="Q15" s="88" t="s">
        <v>0</v>
      </c>
      <c r="R15" s="98"/>
      <c r="S15" s="19">
        <f t="shared" si="0"/>
        <v>150</v>
      </c>
      <c r="T15" s="6">
        <f t="shared" si="1"/>
        <v>0</v>
      </c>
      <c r="U15" s="5">
        <f t="shared" si="2"/>
        <v>5</v>
      </c>
      <c r="V15" s="5">
        <f t="shared" si="3"/>
        <v>95</v>
      </c>
    </row>
    <row r="16" spans="1:22" ht="110.25" x14ac:dyDescent="0.25">
      <c r="A16" s="18">
        <v>12</v>
      </c>
      <c r="B16" s="86" t="s">
        <v>179</v>
      </c>
      <c r="C16" s="85" t="s">
        <v>178</v>
      </c>
      <c r="D16" s="85" t="s">
        <v>177</v>
      </c>
      <c r="E16" s="85" t="s">
        <v>176</v>
      </c>
      <c r="F16" s="85" t="s">
        <v>3</v>
      </c>
      <c r="G16" s="85">
        <v>150</v>
      </c>
      <c r="H16" s="84" t="s">
        <v>2</v>
      </c>
      <c r="I16" s="83">
        <v>5</v>
      </c>
      <c r="J16" s="82">
        <v>95</v>
      </c>
      <c r="K16" s="81" t="s">
        <v>159</v>
      </c>
      <c r="L16" s="11"/>
      <c r="M16" s="24"/>
      <c r="N16" s="23"/>
      <c r="O16" s="42">
        <v>0</v>
      </c>
      <c r="P16" s="22">
        <v>0</v>
      </c>
      <c r="Q16" s="89" t="s">
        <v>0</v>
      </c>
      <c r="R16" s="97"/>
      <c r="S16" s="19">
        <f t="shared" si="0"/>
        <v>150</v>
      </c>
      <c r="T16" s="6">
        <f t="shared" si="1"/>
        <v>0</v>
      </c>
      <c r="U16" s="5">
        <f t="shared" si="2"/>
        <v>5</v>
      </c>
      <c r="V16" s="5">
        <f t="shared" si="3"/>
        <v>95</v>
      </c>
    </row>
    <row r="17" spans="1:22" ht="63" x14ac:dyDescent="0.25">
      <c r="A17" s="18">
        <v>13</v>
      </c>
      <c r="B17" s="99" t="s">
        <v>175</v>
      </c>
      <c r="C17" s="95" t="s">
        <v>174</v>
      </c>
      <c r="D17" s="95" t="s">
        <v>173</v>
      </c>
      <c r="E17" s="95" t="s">
        <v>172</v>
      </c>
      <c r="F17" s="95" t="s">
        <v>3</v>
      </c>
      <c r="G17" s="95">
        <v>150</v>
      </c>
      <c r="H17" s="94" t="s">
        <v>2</v>
      </c>
      <c r="I17" s="93">
        <v>5</v>
      </c>
      <c r="J17" s="92">
        <v>95</v>
      </c>
      <c r="K17" s="91"/>
      <c r="L17" s="11"/>
      <c r="M17" s="61"/>
      <c r="N17" s="60"/>
      <c r="O17" s="59">
        <v>0</v>
      </c>
      <c r="P17" s="59">
        <v>0</v>
      </c>
      <c r="Q17" s="88" t="s">
        <v>0</v>
      </c>
      <c r="R17" s="98"/>
      <c r="S17" s="19">
        <f t="shared" si="0"/>
        <v>150</v>
      </c>
      <c r="T17" s="6">
        <f t="shared" si="1"/>
        <v>0</v>
      </c>
      <c r="U17" s="5">
        <f t="shared" si="2"/>
        <v>5</v>
      </c>
      <c r="V17" s="5">
        <f t="shared" si="3"/>
        <v>95</v>
      </c>
    </row>
    <row r="18" spans="1:22" ht="110.25" x14ac:dyDescent="0.25">
      <c r="A18" s="18">
        <v>14</v>
      </c>
      <c r="B18" s="86" t="s">
        <v>171</v>
      </c>
      <c r="C18" s="85" t="s">
        <v>170</v>
      </c>
      <c r="D18" s="85" t="s">
        <v>169</v>
      </c>
      <c r="E18" s="85" t="s">
        <v>168</v>
      </c>
      <c r="F18" s="85" t="s">
        <v>3</v>
      </c>
      <c r="G18" s="85">
        <v>150</v>
      </c>
      <c r="H18" s="84" t="s">
        <v>2</v>
      </c>
      <c r="I18" s="83">
        <v>5</v>
      </c>
      <c r="J18" s="82">
        <v>95</v>
      </c>
      <c r="K18" s="81" t="s">
        <v>159</v>
      </c>
      <c r="L18" s="11"/>
      <c r="M18" s="24"/>
      <c r="N18" s="23"/>
      <c r="O18" s="42">
        <v>0</v>
      </c>
      <c r="P18" s="42">
        <v>0</v>
      </c>
      <c r="Q18" s="89" t="s">
        <v>0</v>
      </c>
      <c r="R18" s="97"/>
      <c r="S18" s="19">
        <f t="shared" si="0"/>
        <v>150</v>
      </c>
      <c r="T18" s="6">
        <f t="shared" si="1"/>
        <v>0</v>
      </c>
      <c r="U18" s="5">
        <f t="shared" si="2"/>
        <v>5</v>
      </c>
      <c r="V18" s="5">
        <f t="shared" si="3"/>
        <v>95</v>
      </c>
    </row>
    <row r="19" spans="1:22" ht="94.5" x14ac:dyDescent="0.25">
      <c r="A19" s="18">
        <v>15</v>
      </c>
      <c r="B19" s="96" t="s">
        <v>167</v>
      </c>
      <c r="C19" s="95" t="s">
        <v>166</v>
      </c>
      <c r="D19" s="95" t="s">
        <v>165</v>
      </c>
      <c r="E19" s="95" t="s">
        <v>164</v>
      </c>
      <c r="F19" s="95" t="s">
        <v>3</v>
      </c>
      <c r="G19" s="95">
        <v>150</v>
      </c>
      <c r="H19" s="94" t="s">
        <v>2</v>
      </c>
      <c r="I19" s="93">
        <v>5</v>
      </c>
      <c r="J19" s="92">
        <v>95</v>
      </c>
      <c r="K19" s="91"/>
      <c r="L19" s="11"/>
      <c r="M19" s="61"/>
      <c r="N19" s="60" t="s">
        <v>44</v>
      </c>
      <c r="O19" s="59">
        <v>950</v>
      </c>
      <c r="P19" s="59">
        <v>2500</v>
      </c>
      <c r="Q19" s="88" t="s">
        <v>0</v>
      </c>
      <c r="R19" s="90">
        <v>2500</v>
      </c>
      <c r="S19" s="19">
        <f t="shared" si="0"/>
        <v>150</v>
      </c>
      <c r="T19" s="6">
        <f t="shared" si="1"/>
        <v>25300</v>
      </c>
      <c r="U19" s="5">
        <f t="shared" si="2"/>
        <v>5</v>
      </c>
      <c r="V19" s="5">
        <f t="shared" si="3"/>
        <v>95</v>
      </c>
    </row>
    <row r="20" spans="1:22" ht="168.75" customHeight="1" x14ac:dyDescent="0.25">
      <c r="A20" s="18">
        <v>16</v>
      </c>
      <c r="B20" s="86" t="s">
        <v>163</v>
      </c>
      <c r="C20" s="85" t="s">
        <v>162</v>
      </c>
      <c r="D20" s="85" t="s">
        <v>161</v>
      </c>
      <c r="E20" s="85" t="s">
        <v>160</v>
      </c>
      <c r="F20" s="85" t="s">
        <v>3</v>
      </c>
      <c r="G20" s="85">
        <v>150</v>
      </c>
      <c r="H20" s="84" t="s">
        <v>2</v>
      </c>
      <c r="I20" s="83">
        <v>5</v>
      </c>
      <c r="J20" s="82">
        <v>95</v>
      </c>
      <c r="K20" s="81" t="s">
        <v>159</v>
      </c>
      <c r="L20" s="11"/>
      <c r="M20" s="24"/>
      <c r="N20" s="23" t="s">
        <v>44</v>
      </c>
      <c r="O20" s="42">
        <v>525</v>
      </c>
      <c r="P20" s="42">
        <v>2000</v>
      </c>
      <c r="Q20" s="89" t="s">
        <v>0</v>
      </c>
      <c r="R20" s="80">
        <v>1700</v>
      </c>
      <c r="S20" s="19">
        <f t="shared" si="0"/>
        <v>150</v>
      </c>
      <c r="T20" s="6">
        <f t="shared" si="1"/>
        <v>14600</v>
      </c>
      <c r="U20" s="5">
        <f t="shared" si="2"/>
        <v>5</v>
      </c>
      <c r="V20" s="5">
        <f t="shared" si="3"/>
        <v>95</v>
      </c>
    </row>
    <row r="21" spans="1:22" ht="94.5" x14ac:dyDescent="0.25">
      <c r="A21" s="18">
        <v>17</v>
      </c>
      <c r="B21" s="79" t="s">
        <v>158</v>
      </c>
      <c r="C21" s="78" t="s">
        <v>157</v>
      </c>
      <c r="D21" s="78" t="s">
        <v>156</v>
      </c>
      <c r="E21" s="78" t="s">
        <v>155</v>
      </c>
      <c r="F21" s="78" t="s">
        <v>3</v>
      </c>
      <c r="G21" s="78">
        <v>150</v>
      </c>
      <c r="H21" s="77" t="s">
        <v>2</v>
      </c>
      <c r="I21" s="76">
        <v>5</v>
      </c>
      <c r="J21" s="75">
        <v>95</v>
      </c>
      <c r="K21" s="74" t="s">
        <v>154</v>
      </c>
      <c r="L21" s="11"/>
      <c r="M21" s="61"/>
      <c r="N21" s="60" t="s">
        <v>44</v>
      </c>
      <c r="O21" s="59">
        <v>815</v>
      </c>
      <c r="P21" s="59">
        <v>2000</v>
      </c>
      <c r="Q21" s="88" t="s">
        <v>0</v>
      </c>
      <c r="R21" s="87">
        <v>1800</v>
      </c>
      <c r="S21" s="19">
        <f t="shared" si="0"/>
        <v>150</v>
      </c>
      <c r="T21" s="6">
        <f t="shared" si="1"/>
        <v>21560</v>
      </c>
      <c r="U21" s="5">
        <f t="shared" si="2"/>
        <v>5</v>
      </c>
      <c r="V21" s="5">
        <f t="shared" si="3"/>
        <v>95</v>
      </c>
    </row>
    <row r="22" spans="1:22" ht="47.25" x14ac:dyDescent="0.25">
      <c r="A22" s="18">
        <v>18</v>
      </c>
      <c r="B22" s="86" t="s">
        <v>153</v>
      </c>
      <c r="C22" s="85" t="s">
        <v>152</v>
      </c>
      <c r="D22" s="85" t="s">
        <v>151</v>
      </c>
      <c r="E22" s="85" t="s">
        <v>150</v>
      </c>
      <c r="F22" s="85" t="s">
        <v>19</v>
      </c>
      <c r="G22" s="85">
        <v>150</v>
      </c>
      <c r="H22" s="84" t="s">
        <v>2</v>
      </c>
      <c r="I22" s="83">
        <v>5</v>
      </c>
      <c r="J22" s="82">
        <v>95</v>
      </c>
      <c r="K22" s="81" t="s">
        <v>149</v>
      </c>
      <c r="L22" s="11"/>
      <c r="M22" s="24"/>
      <c r="N22" s="23" t="s">
        <v>44</v>
      </c>
      <c r="O22" s="42">
        <v>815</v>
      </c>
      <c r="P22" s="42">
        <v>2000</v>
      </c>
      <c r="Q22" s="21" t="s">
        <v>0</v>
      </c>
      <c r="R22" s="80">
        <v>1800</v>
      </c>
      <c r="S22" s="19">
        <f t="shared" si="0"/>
        <v>150</v>
      </c>
      <c r="T22" s="6">
        <f t="shared" si="1"/>
        <v>21560</v>
      </c>
      <c r="U22" s="5">
        <f t="shared" si="2"/>
        <v>5</v>
      </c>
      <c r="V22" s="5">
        <f t="shared" si="3"/>
        <v>95</v>
      </c>
    </row>
    <row r="23" spans="1:22" ht="189" x14ac:dyDescent="0.25">
      <c r="A23" s="18">
        <v>19</v>
      </c>
      <c r="B23" s="79" t="s">
        <v>148</v>
      </c>
      <c r="C23" s="78" t="s">
        <v>147</v>
      </c>
      <c r="D23" s="78" t="s">
        <v>146</v>
      </c>
      <c r="E23" s="78" t="s">
        <v>145</v>
      </c>
      <c r="F23" s="78" t="s">
        <v>19</v>
      </c>
      <c r="G23" s="78">
        <v>150</v>
      </c>
      <c r="H23" s="77" t="s">
        <v>2</v>
      </c>
      <c r="I23" s="76">
        <v>5</v>
      </c>
      <c r="J23" s="75">
        <v>95</v>
      </c>
      <c r="K23" s="74" t="s">
        <v>144</v>
      </c>
      <c r="L23" s="11"/>
      <c r="M23" s="61"/>
      <c r="N23" s="60" t="s">
        <v>44</v>
      </c>
      <c r="O23" s="59">
        <v>3000</v>
      </c>
      <c r="P23" s="59">
        <v>2000</v>
      </c>
      <c r="Q23" s="9" t="s">
        <v>0</v>
      </c>
      <c r="R23" s="58">
        <v>4000</v>
      </c>
      <c r="S23" s="19">
        <f t="shared" si="0"/>
        <v>150</v>
      </c>
      <c r="T23" s="6">
        <f t="shared" si="1"/>
        <v>74000</v>
      </c>
      <c r="U23" s="5">
        <f t="shared" si="2"/>
        <v>5</v>
      </c>
      <c r="V23" s="5">
        <f t="shared" si="3"/>
        <v>95</v>
      </c>
    </row>
    <row r="24" spans="1:22" ht="63" x14ac:dyDescent="0.25">
      <c r="A24" s="18">
        <v>20</v>
      </c>
      <c r="B24" s="73" t="s">
        <v>143</v>
      </c>
      <c r="C24" s="73" t="s">
        <v>142</v>
      </c>
      <c r="D24" s="73" t="s">
        <v>141</v>
      </c>
      <c r="E24" s="73" t="s">
        <v>140</v>
      </c>
      <c r="F24" s="73" t="s">
        <v>3</v>
      </c>
      <c r="G24" s="73">
        <v>150</v>
      </c>
      <c r="H24" s="72" t="s">
        <v>2</v>
      </c>
      <c r="I24" s="71">
        <v>5</v>
      </c>
      <c r="J24" s="70">
        <v>95</v>
      </c>
      <c r="K24" s="69"/>
      <c r="L24" s="11"/>
      <c r="M24" s="24"/>
      <c r="N24" s="23"/>
      <c r="O24" s="22"/>
      <c r="P24" s="22">
        <v>0</v>
      </c>
      <c r="Q24" s="21" t="s">
        <v>0</v>
      </c>
      <c r="R24" s="68"/>
      <c r="S24" s="7">
        <f t="shared" si="0"/>
        <v>150</v>
      </c>
      <c r="T24" s="6">
        <f t="shared" si="1"/>
        <v>0</v>
      </c>
      <c r="U24" s="5">
        <f t="shared" si="2"/>
        <v>5</v>
      </c>
      <c r="V24" s="5">
        <f t="shared" si="3"/>
        <v>95</v>
      </c>
    </row>
    <row r="25" spans="1:22" ht="142.5" customHeight="1" x14ac:dyDescent="0.25">
      <c r="A25" s="18">
        <v>21</v>
      </c>
      <c r="B25" s="12" t="s">
        <v>139</v>
      </c>
      <c r="C25" s="17" t="s">
        <v>138</v>
      </c>
      <c r="D25" s="17" t="s">
        <v>137</v>
      </c>
      <c r="E25" s="17" t="s">
        <v>136</v>
      </c>
      <c r="F25" s="16" t="s">
        <v>3</v>
      </c>
      <c r="G25" s="16">
        <v>150</v>
      </c>
      <c r="H25" s="15" t="s">
        <v>2</v>
      </c>
      <c r="I25" s="14">
        <v>5</v>
      </c>
      <c r="J25" s="13">
        <v>95</v>
      </c>
      <c r="K25" s="47" t="s">
        <v>57</v>
      </c>
      <c r="L25" s="11"/>
      <c r="M25" s="61"/>
      <c r="N25" s="60"/>
      <c r="O25" s="65"/>
      <c r="P25" s="65">
        <v>0</v>
      </c>
      <c r="Q25" s="9" t="s">
        <v>0</v>
      </c>
      <c r="R25" s="63"/>
      <c r="S25" s="19">
        <f t="shared" si="0"/>
        <v>150</v>
      </c>
      <c r="T25" s="6">
        <f t="shared" si="1"/>
        <v>0</v>
      </c>
      <c r="U25" s="5">
        <f t="shared" si="2"/>
        <v>5</v>
      </c>
      <c r="V25" s="5">
        <f t="shared" si="3"/>
        <v>95</v>
      </c>
    </row>
    <row r="26" spans="1:22" ht="81" customHeight="1" x14ac:dyDescent="0.25">
      <c r="A26" s="18">
        <v>22</v>
      </c>
      <c r="B26" s="25" t="s">
        <v>135</v>
      </c>
      <c r="C26" s="29" t="s">
        <v>134</v>
      </c>
      <c r="D26" s="29" t="s">
        <v>133</v>
      </c>
      <c r="E26" s="29" t="s">
        <v>132</v>
      </c>
      <c r="F26" s="29" t="s">
        <v>19</v>
      </c>
      <c r="G26" s="29">
        <v>150</v>
      </c>
      <c r="H26" s="28" t="s">
        <v>13</v>
      </c>
      <c r="I26" s="27">
        <v>5</v>
      </c>
      <c r="J26" s="26">
        <v>95</v>
      </c>
      <c r="K26" s="50"/>
      <c r="L26" s="11"/>
      <c r="M26" s="24"/>
      <c r="N26" s="23"/>
      <c r="O26" s="22"/>
      <c r="P26" s="22">
        <v>0</v>
      </c>
      <c r="Q26" s="67"/>
      <c r="R26" s="62"/>
      <c r="S26" s="19">
        <f t="shared" si="0"/>
        <v>150</v>
      </c>
      <c r="T26" s="6">
        <f t="shared" si="1"/>
        <v>0</v>
      </c>
      <c r="U26" s="5">
        <f t="shared" si="2"/>
        <v>5</v>
      </c>
      <c r="V26" s="5">
        <f t="shared" si="3"/>
        <v>95</v>
      </c>
    </row>
    <row r="27" spans="1:22" ht="78.75" customHeight="1" x14ac:dyDescent="0.25">
      <c r="A27" s="18">
        <v>23</v>
      </c>
      <c r="B27" s="12" t="s">
        <v>131</v>
      </c>
      <c r="C27" s="17" t="s">
        <v>130</v>
      </c>
      <c r="D27" s="17" t="s">
        <v>129</v>
      </c>
      <c r="E27" s="17" t="s">
        <v>82</v>
      </c>
      <c r="F27" s="16" t="s">
        <v>3</v>
      </c>
      <c r="G27" s="16">
        <v>150</v>
      </c>
      <c r="H27" s="15" t="s">
        <v>13</v>
      </c>
      <c r="I27" s="14">
        <v>5</v>
      </c>
      <c r="J27" s="13">
        <v>95</v>
      </c>
      <c r="K27" s="47" t="s">
        <v>120</v>
      </c>
      <c r="L27" s="11"/>
      <c r="M27" s="61"/>
      <c r="N27" s="60"/>
      <c r="O27" s="65"/>
      <c r="P27" s="65">
        <v>0</v>
      </c>
      <c r="Q27" s="66"/>
      <c r="R27" s="63"/>
      <c r="S27" s="19">
        <f t="shared" si="0"/>
        <v>150</v>
      </c>
      <c r="T27" s="6">
        <f t="shared" si="1"/>
        <v>0</v>
      </c>
      <c r="U27" s="5">
        <f t="shared" si="2"/>
        <v>5</v>
      </c>
      <c r="V27" s="5">
        <f t="shared" si="3"/>
        <v>95</v>
      </c>
    </row>
    <row r="28" spans="1:22" ht="51" customHeight="1" x14ac:dyDescent="0.25">
      <c r="A28" s="18">
        <v>24</v>
      </c>
      <c r="B28" s="25" t="s">
        <v>128</v>
      </c>
      <c r="C28" s="29" t="s">
        <v>127</v>
      </c>
      <c r="D28" s="29" t="s">
        <v>126</v>
      </c>
      <c r="E28" s="29" t="s">
        <v>82</v>
      </c>
      <c r="F28" s="29" t="s">
        <v>3</v>
      </c>
      <c r="G28" s="29">
        <v>150</v>
      </c>
      <c r="H28" s="28" t="s">
        <v>2</v>
      </c>
      <c r="I28" s="27">
        <v>5</v>
      </c>
      <c r="J28" s="26">
        <v>95</v>
      </c>
      <c r="K28" s="50" t="s">
        <v>120</v>
      </c>
      <c r="L28" s="11"/>
      <c r="M28" s="24"/>
      <c r="N28" s="23"/>
      <c r="O28" s="22"/>
      <c r="P28" s="22">
        <v>0</v>
      </c>
      <c r="Q28" s="21" t="s">
        <v>0</v>
      </c>
      <c r="R28" s="62"/>
      <c r="S28" s="19">
        <f t="shared" si="0"/>
        <v>150</v>
      </c>
      <c r="T28" s="6">
        <f t="shared" si="1"/>
        <v>0</v>
      </c>
      <c r="U28" s="5">
        <f t="shared" si="2"/>
        <v>5</v>
      </c>
      <c r="V28" s="5">
        <f t="shared" si="3"/>
        <v>95</v>
      </c>
    </row>
    <row r="29" spans="1:22" ht="77.25" customHeight="1" x14ac:dyDescent="0.25">
      <c r="A29" s="18">
        <v>25</v>
      </c>
      <c r="B29" s="12" t="s">
        <v>125</v>
      </c>
      <c r="C29" s="17" t="s">
        <v>124</v>
      </c>
      <c r="D29" s="17" t="s">
        <v>123</v>
      </c>
      <c r="E29" s="17" t="s">
        <v>82</v>
      </c>
      <c r="F29" s="16" t="s">
        <v>3</v>
      </c>
      <c r="G29" s="16">
        <v>150</v>
      </c>
      <c r="H29" s="15" t="s">
        <v>13</v>
      </c>
      <c r="I29" s="14">
        <v>5</v>
      </c>
      <c r="J29" s="13">
        <v>95</v>
      </c>
      <c r="K29" s="47" t="s">
        <v>88</v>
      </c>
      <c r="L29" s="11"/>
      <c r="M29" s="61"/>
      <c r="N29" s="60"/>
      <c r="O29" s="65"/>
      <c r="P29" s="65">
        <v>0</v>
      </c>
      <c r="Q29" s="64"/>
      <c r="R29" s="63"/>
      <c r="S29" s="19">
        <f t="shared" si="0"/>
        <v>150</v>
      </c>
      <c r="T29" s="6">
        <f t="shared" si="1"/>
        <v>0</v>
      </c>
      <c r="U29" s="5">
        <f t="shared" si="2"/>
        <v>5</v>
      </c>
      <c r="V29" s="5">
        <f t="shared" si="3"/>
        <v>95</v>
      </c>
    </row>
    <row r="30" spans="1:22" ht="50.25" customHeight="1" x14ac:dyDescent="0.25">
      <c r="A30" s="18">
        <v>26</v>
      </c>
      <c r="B30" s="25" t="s">
        <v>122</v>
      </c>
      <c r="C30" s="29" t="s">
        <v>121</v>
      </c>
      <c r="D30" s="29" t="s">
        <v>83</v>
      </c>
      <c r="E30" s="29" t="s">
        <v>82</v>
      </c>
      <c r="F30" s="29" t="s">
        <v>3</v>
      </c>
      <c r="G30" s="29">
        <v>200</v>
      </c>
      <c r="H30" s="28" t="s">
        <v>2</v>
      </c>
      <c r="I30" s="27">
        <v>10</v>
      </c>
      <c r="J30" s="26">
        <v>90</v>
      </c>
      <c r="K30" s="50" t="s">
        <v>120</v>
      </c>
      <c r="L30" s="11"/>
      <c r="M30" s="24"/>
      <c r="N30" s="23"/>
      <c r="O30" s="22"/>
      <c r="P30" s="22">
        <v>0</v>
      </c>
      <c r="Q30" s="21" t="s">
        <v>0</v>
      </c>
      <c r="R30" s="62"/>
      <c r="S30" s="19">
        <f t="shared" si="0"/>
        <v>200</v>
      </c>
      <c r="T30" s="6">
        <f t="shared" si="1"/>
        <v>0</v>
      </c>
      <c r="U30" s="5">
        <f t="shared" si="2"/>
        <v>10</v>
      </c>
      <c r="V30" s="5">
        <f t="shared" si="3"/>
        <v>90</v>
      </c>
    </row>
    <row r="31" spans="1:22" ht="53.25" customHeight="1" x14ac:dyDescent="0.25">
      <c r="A31" s="18">
        <v>27</v>
      </c>
      <c r="B31" s="12" t="s">
        <v>119</v>
      </c>
      <c r="C31" s="17" t="s">
        <v>118</v>
      </c>
      <c r="D31" s="17" t="s">
        <v>83</v>
      </c>
      <c r="E31" s="17" t="s">
        <v>82</v>
      </c>
      <c r="F31" s="16" t="s">
        <v>3</v>
      </c>
      <c r="G31" s="16">
        <v>150</v>
      </c>
      <c r="H31" s="15" t="s">
        <v>2</v>
      </c>
      <c r="I31" s="14">
        <v>5</v>
      </c>
      <c r="J31" s="13">
        <v>95</v>
      </c>
      <c r="K31" s="12" t="s">
        <v>117</v>
      </c>
      <c r="L31" s="11"/>
      <c r="M31" s="61"/>
      <c r="N31" s="60" t="s">
        <v>44</v>
      </c>
      <c r="O31" s="59">
        <v>755</v>
      </c>
      <c r="P31" s="59">
        <v>2000</v>
      </c>
      <c r="Q31" s="9" t="s">
        <v>0</v>
      </c>
      <c r="R31" s="58">
        <v>1800</v>
      </c>
      <c r="S31" s="19">
        <f t="shared" si="0"/>
        <v>150</v>
      </c>
      <c r="T31" s="6">
        <f t="shared" si="1"/>
        <v>20120</v>
      </c>
      <c r="U31" s="5">
        <f t="shared" si="2"/>
        <v>5</v>
      </c>
      <c r="V31" s="5">
        <f t="shared" si="3"/>
        <v>95</v>
      </c>
    </row>
    <row r="32" spans="1:22" ht="51" customHeight="1" x14ac:dyDescent="0.25">
      <c r="A32" s="18">
        <v>28</v>
      </c>
      <c r="B32" s="25" t="s">
        <v>116</v>
      </c>
      <c r="C32" s="29" t="s">
        <v>115</v>
      </c>
      <c r="D32" s="29" t="s">
        <v>83</v>
      </c>
      <c r="E32" s="29" t="s">
        <v>82</v>
      </c>
      <c r="F32" s="29" t="s">
        <v>3</v>
      </c>
      <c r="G32" s="29">
        <v>150</v>
      </c>
      <c r="H32" s="28" t="s">
        <v>2</v>
      </c>
      <c r="I32" s="27">
        <v>5</v>
      </c>
      <c r="J32" s="26">
        <v>95</v>
      </c>
      <c r="K32" s="25" t="s">
        <v>88</v>
      </c>
      <c r="L32" s="11"/>
      <c r="M32" s="24"/>
      <c r="N32" s="23" t="s">
        <v>44</v>
      </c>
      <c r="O32" s="42">
        <v>755</v>
      </c>
      <c r="P32" s="42">
        <v>2000</v>
      </c>
      <c r="Q32" s="21" t="s">
        <v>0</v>
      </c>
      <c r="R32" s="57">
        <v>1800</v>
      </c>
      <c r="S32" s="19">
        <f t="shared" si="0"/>
        <v>150</v>
      </c>
      <c r="T32" s="6">
        <f t="shared" si="1"/>
        <v>20120</v>
      </c>
      <c r="U32" s="5">
        <f t="shared" si="2"/>
        <v>5</v>
      </c>
      <c r="V32" s="5">
        <f t="shared" si="3"/>
        <v>95</v>
      </c>
    </row>
    <row r="33" spans="1:22" ht="67.5" customHeight="1" x14ac:dyDescent="0.25">
      <c r="A33" s="18">
        <v>29</v>
      </c>
      <c r="B33" s="12" t="s">
        <v>114</v>
      </c>
      <c r="C33" s="17" t="s">
        <v>113</v>
      </c>
      <c r="D33" s="17" t="s">
        <v>112</v>
      </c>
      <c r="E33" s="17" t="s">
        <v>82</v>
      </c>
      <c r="F33" s="16" t="s">
        <v>3</v>
      </c>
      <c r="G33" s="16">
        <v>150</v>
      </c>
      <c r="H33" s="15" t="s">
        <v>2</v>
      </c>
      <c r="I33" s="14">
        <v>5</v>
      </c>
      <c r="J33" s="13">
        <v>95</v>
      </c>
      <c r="K33" s="12" t="s">
        <v>88</v>
      </c>
      <c r="L33" s="11"/>
      <c r="M33" s="56"/>
      <c r="N33" s="55"/>
      <c r="O33" s="10"/>
      <c r="P33" s="10">
        <v>0</v>
      </c>
      <c r="Q33" s="9" t="s">
        <v>0</v>
      </c>
      <c r="R33" s="54"/>
      <c r="S33" s="19">
        <f t="shared" si="0"/>
        <v>150</v>
      </c>
      <c r="T33" s="6">
        <f t="shared" si="1"/>
        <v>0</v>
      </c>
      <c r="U33" s="5">
        <f t="shared" si="2"/>
        <v>5</v>
      </c>
      <c r="V33" s="5">
        <f t="shared" si="3"/>
        <v>95</v>
      </c>
    </row>
    <row r="34" spans="1:22" ht="63" x14ac:dyDescent="0.25">
      <c r="A34" s="18">
        <v>30</v>
      </c>
      <c r="B34" s="25" t="s">
        <v>111</v>
      </c>
      <c r="C34" s="29" t="s">
        <v>110</v>
      </c>
      <c r="D34" s="29" t="s">
        <v>109</v>
      </c>
      <c r="E34" s="29" t="s">
        <v>82</v>
      </c>
      <c r="F34" s="29" t="s">
        <v>3</v>
      </c>
      <c r="G34" s="29">
        <v>200</v>
      </c>
      <c r="H34" s="28" t="s">
        <v>13</v>
      </c>
      <c r="I34" s="27">
        <v>10</v>
      </c>
      <c r="J34" s="26">
        <v>90</v>
      </c>
      <c r="K34" s="25" t="s">
        <v>88</v>
      </c>
      <c r="L34" s="11"/>
      <c r="M34" s="24"/>
      <c r="N34" s="23"/>
      <c r="O34" s="22"/>
      <c r="P34" s="22">
        <v>0</v>
      </c>
      <c r="Q34" s="35"/>
      <c r="R34" s="20"/>
      <c r="S34" s="19">
        <f t="shared" si="0"/>
        <v>200</v>
      </c>
      <c r="T34" s="6">
        <f t="shared" si="1"/>
        <v>0</v>
      </c>
      <c r="U34" s="5">
        <f t="shared" si="2"/>
        <v>10</v>
      </c>
      <c r="V34" s="5">
        <f t="shared" si="3"/>
        <v>90</v>
      </c>
    </row>
    <row r="35" spans="1:22" ht="110.25" x14ac:dyDescent="0.25">
      <c r="A35" s="18">
        <v>31</v>
      </c>
      <c r="B35" s="12" t="s">
        <v>108</v>
      </c>
      <c r="C35" s="16" t="s">
        <v>107</v>
      </c>
      <c r="D35" s="16" t="s">
        <v>106</v>
      </c>
      <c r="E35" s="16" t="s">
        <v>105</v>
      </c>
      <c r="F35" s="16" t="s">
        <v>3</v>
      </c>
      <c r="G35" s="16">
        <v>150</v>
      </c>
      <c r="H35" s="15" t="s">
        <v>2</v>
      </c>
      <c r="I35" s="14">
        <v>5</v>
      </c>
      <c r="J35" s="13">
        <v>95</v>
      </c>
      <c r="K35" s="12" t="s">
        <v>8</v>
      </c>
      <c r="L35" s="11"/>
      <c r="N35" s="4" t="s">
        <v>44</v>
      </c>
      <c r="O35" s="32">
        <v>815</v>
      </c>
      <c r="P35" s="31">
        <v>2000</v>
      </c>
      <c r="Q35" s="9" t="s">
        <v>0</v>
      </c>
      <c r="R35" s="40">
        <v>1900</v>
      </c>
      <c r="S35" s="7">
        <f t="shared" si="0"/>
        <v>150</v>
      </c>
      <c r="T35" s="6">
        <f t="shared" si="1"/>
        <v>21560</v>
      </c>
      <c r="U35" s="5">
        <f t="shared" si="2"/>
        <v>5</v>
      </c>
      <c r="V35" s="5">
        <f t="shared" si="3"/>
        <v>95</v>
      </c>
    </row>
    <row r="36" spans="1:22" ht="96.75" customHeight="1" x14ac:dyDescent="0.25">
      <c r="A36" s="18">
        <v>32</v>
      </c>
      <c r="B36" s="25" t="s">
        <v>104</v>
      </c>
      <c r="C36" s="29" t="s">
        <v>103</v>
      </c>
      <c r="D36" s="29" t="s">
        <v>102</v>
      </c>
      <c r="E36" s="29" t="s">
        <v>101</v>
      </c>
      <c r="F36" s="29" t="s">
        <v>19</v>
      </c>
      <c r="G36" s="29">
        <v>575</v>
      </c>
      <c r="H36" s="28" t="s">
        <v>2</v>
      </c>
      <c r="I36" s="27">
        <v>30</v>
      </c>
      <c r="J36" s="26">
        <v>70</v>
      </c>
      <c r="K36" s="50"/>
      <c r="L36" s="11"/>
      <c r="M36" s="24"/>
      <c r="N36" s="23"/>
      <c r="O36" s="49"/>
      <c r="P36" s="22">
        <v>0</v>
      </c>
      <c r="Q36" s="21" t="s">
        <v>0</v>
      </c>
      <c r="R36" s="53"/>
      <c r="S36" s="19">
        <f t="shared" si="0"/>
        <v>575</v>
      </c>
      <c r="T36" s="6">
        <f t="shared" si="1"/>
        <v>0</v>
      </c>
      <c r="U36" s="5">
        <f t="shared" si="2"/>
        <v>30</v>
      </c>
      <c r="V36" s="5">
        <f t="shared" si="3"/>
        <v>70</v>
      </c>
    </row>
    <row r="37" spans="1:22" ht="78.75" x14ac:dyDescent="0.25">
      <c r="A37" s="18">
        <v>33</v>
      </c>
      <c r="B37" s="12" t="s">
        <v>100</v>
      </c>
      <c r="C37" s="16" t="s">
        <v>99</v>
      </c>
      <c r="D37" s="16" t="s">
        <v>98</v>
      </c>
      <c r="E37" s="17" t="s">
        <v>82</v>
      </c>
      <c r="F37" s="16" t="s">
        <v>3</v>
      </c>
      <c r="G37" s="16">
        <v>365</v>
      </c>
      <c r="H37" s="15" t="s">
        <v>2</v>
      </c>
      <c r="I37" s="14">
        <v>30</v>
      </c>
      <c r="J37" s="13">
        <v>70</v>
      </c>
      <c r="K37" s="47" t="s">
        <v>97</v>
      </c>
      <c r="L37" s="11"/>
      <c r="P37" s="10">
        <v>0</v>
      </c>
      <c r="Q37" s="9" t="s">
        <v>0</v>
      </c>
      <c r="R37" s="8"/>
      <c r="S37" s="19">
        <f t="shared" ref="S37:S63" si="4">IF(ISBLANK(M37),G37,M37)</f>
        <v>365</v>
      </c>
      <c r="T37" s="6">
        <f t="shared" ref="T37:T63" si="5">24*O37+P37</f>
        <v>0</v>
      </c>
      <c r="U37" s="5">
        <f t="shared" ref="U37:U63" si="6">I37</f>
        <v>30</v>
      </c>
      <c r="V37" s="5">
        <f t="shared" ref="V37:V63" si="7">J37</f>
        <v>70</v>
      </c>
    </row>
    <row r="38" spans="1:22" ht="47.25" x14ac:dyDescent="0.25">
      <c r="A38" s="18">
        <v>34</v>
      </c>
      <c r="B38" s="25" t="s">
        <v>96</v>
      </c>
      <c r="C38" s="29" t="s">
        <v>95</v>
      </c>
      <c r="D38" s="29" t="s">
        <v>83</v>
      </c>
      <c r="E38" s="29" t="s">
        <v>82</v>
      </c>
      <c r="F38" s="29" t="s">
        <v>3</v>
      </c>
      <c r="G38" s="29">
        <v>420</v>
      </c>
      <c r="H38" s="28" t="s">
        <v>2</v>
      </c>
      <c r="I38" s="27">
        <v>30</v>
      </c>
      <c r="J38" s="26">
        <v>70</v>
      </c>
      <c r="K38" s="50" t="s">
        <v>88</v>
      </c>
      <c r="L38" s="11"/>
      <c r="M38" s="24"/>
      <c r="N38" s="23"/>
      <c r="O38" s="22"/>
      <c r="P38" s="22">
        <v>0</v>
      </c>
      <c r="Q38" s="21" t="s">
        <v>0</v>
      </c>
      <c r="R38" s="20"/>
      <c r="S38" s="19">
        <f t="shared" si="4"/>
        <v>420</v>
      </c>
      <c r="T38" s="6">
        <f t="shared" si="5"/>
        <v>0</v>
      </c>
      <c r="U38" s="5">
        <f t="shared" si="6"/>
        <v>30</v>
      </c>
      <c r="V38" s="5">
        <f t="shared" si="7"/>
        <v>70</v>
      </c>
    </row>
    <row r="39" spans="1:22" ht="47.25" x14ac:dyDescent="0.25">
      <c r="A39" s="18">
        <v>35</v>
      </c>
      <c r="B39" s="12" t="s">
        <v>94</v>
      </c>
      <c r="C39" s="17" t="s">
        <v>93</v>
      </c>
      <c r="D39" s="16" t="s">
        <v>83</v>
      </c>
      <c r="E39" s="17" t="s">
        <v>82</v>
      </c>
      <c r="F39" s="16" t="s">
        <v>3</v>
      </c>
      <c r="G39" s="16">
        <v>150</v>
      </c>
      <c r="H39" s="15" t="s">
        <v>2</v>
      </c>
      <c r="I39" s="14">
        <v>5</v>
      </c>
      <c r="J39" s="13">
        <v>95</v>
      </c>
      <c r="K39" s="47" t="s">
        <v>88</v>
      </c>
      <c r="L39" s="11"/>
      <c r="P39" s="10">
        <v>0</v>
      </c>
      <c r="Q39" s="9" t="s">
        <v>0</v>
      </c>
      <c r="R39" s="8"/>
      <c r="S39" s="19">
        <f t="shared" si="4"/>
        <v>150</v>
      </c>
      <c r="T39" s="6">
        <f t="shared" si="5"/>
        <v>0</v>
      </c>
      <c r="U39" s="5">
        <f t="shared" si="6"/>
        <v>5</v>
      </c>
      <c r="V39" s="5">
        <f t="shared" si="7"/>
        <v>95</v>
      </c>
    </row>
    <row r="40" spans="1:22" ht="47.25" x14ac:dyDescent="0.25">
      <c r="A40" s="18">
        <v>36</v>
      </c>
      <c r="B40" s="25" t="s">
        <v>92</v>
      </c>
      <c r="C40" s="29" t="s">
        <v>91</v>
      </c>
      <c r="D40" s="29" t="s">
        <v>83</v>
      </c>
      <c r="E40" s="29" t="s">
        <v>82</v>
      </c>
      <c r="F40" s="29" t="s">
        <v>3</v>
      </c>
      <c r="G40" s="29">
        <v>200</v>
      </c>
      <c r="H40" s="28" t="s">
        <v>18</v>
      </c>
      <c r="I40" s="27">
        <v>30</v>
      </c>
      <c r="J40" s="26">
        <v>70</v>
      </c>
      <c r="K40" s="50" t="s">
        <v>88</v>
      </c>
      <c r="L40" s="11"/>
      <c r="M40" s="24"/>
      <c r="N40" s="23"/>
      <c r="O40" s="42"/>
      <c r="P40" s="22">
        <v>0</v>
      </c>
      <c r="Q40" s="52"/>
      <c r="R40" s="34" t="s">
        <v>0</v>
      </c>
      <c r="S40" s="19">
        <f t="shared" si="4"/>
        <v>200</v>
      </c>
      <c r="T40" s="6">
        <f t="shared" si="5"/>
        <v>0</v>
      </c>
      <c r="U40" s="5">
        <f t="shared" si="6"/>
        <v>30</v>
      </c>
      <c r="V40" s="5">
        <f t="shared" si="7"/>
        <v>70</v>
      </c>
    </row>
    <row r="41" spans="1:22" ht="47.25" x14ac:dyDescent="0.25">
      <c r="A41" s="18">
        <v>37</v>
      </c>
      <c r="B41" s="12" t="s">
        <v>90</v>
      </c>
      <c r="C41" s="16" t="s">
        <v>89</v>
      </c>
      <c r="D41" s="16" t="s">
        <v>83</v>
      </c>
      <c r="E41" s="16" t="s">
        <v>82</v>
      </c>
      <c r="F41" s="16" t="s">
        <v>3</v>
      </c>
      <c r="G41" s="16">
        <v>150</v>
      </c>
      <c r="H41" s="15" t="s">
        <v>18</v>
      </c>
      <c r="I41" s="14">
        <v>5</v>
      </c>
      <c r="J41" s="13">
        <v>95</v>
      </c>
      <c r="K41" s="47" t="s">
        <v>88</v>
      </c>
      <c r="L41" s="11"/>
      <c r="P41" s="10">
        <v>0</v>
      </c>
      <c r="Q41" s="51"/>
      <c r="R41" s="36" t="s">
        <v>0</v>
      </c>
      <c r="S41" s="19">
        <f t="shared" si="4"/>
        <v>150</v>
      </c>
      <c r="T41" s="6">
        <f t="shared" si="5"/>
        <v>0</v>
      </c>
      <c r="U41" s="5">
        <f t="shared" si="6"/>
        <v>5</v>
      </c>
      <c r="V41" s="5">
        <f t="shared" si="7"/>
        <v>95</v>
      </c>
    </row>
    <row r="42" spans="1:22" ht="47.25" x14ac:dyDescent="0.25">
      <c r="A42" s="18">
        <v>38</v>
      </c>
      <c r="B42" s="25" t="s">
        <v>87</v>
      </c>
      <c r="C42" s="29" t="s">
        <v>86</v>
      </c>
      <c r="D42" s="29" t="s">
        <v>83</v>
      </c>
      <c r="E42" s="29" t="s">
        <v>82</v>
      </c>
      <c r="F42" s="29" t="s">
        <v>3</v>
      </c>
      <c r="G42" s="29">
        <v>200</v>
      </c>
      <c r="H42" s="28" t="s">
        <v>18</v>
      </c>
      <c r="I42" s="27">
        <v>30</v>
      </c>
      <c r="J42" s="26">
        <v>70</v>
      </c>
      <c r="K42" s="50" t="s">
        <v>81</v>
      </c>
      <c r="L42" s="11"/>
      <c r="M42" s="24"/>
      <c r="N42" s="23"/>
      <c r="O42" s="22"/>
      <c r="P42" s="22">
        <v>0</v>
      </c>
      <c r="Q42" s="35"/>
      <c r="R42" s="34" t="s">
        <v>0</v>
      </c>
      <c r="S42" s="19">
        <f t="shared" si="4"/>
        <v>200</v>
      </c>
      <c r="T42" s="6">
        <f t="shared" si="5"/>
        <v>0</v>
      </c>
      <c r="U42" s="5">
        <f t="shared" si="6"/>
        <v>30</v>
      </c>
      <c r="V42" s="5">
        <f t="shared" si="7"/>
        <v>70</v>
      </c>
    </row>
    <row r="43" spans="1:22" ht="51" customHeight="1" x14ac:dyDescent="0.25">
      <c r="A43" s="18">
        <v>39</v>
      </c>
      <c r="B43" s="12" t="s">
        <v>85</v>
      </c>
      <c r="C43" s="16" t="s">
        <v>84</v>
      </c>
      <c r="D43" s="16" t="s">
        <v>83</v>
      </c>
      <c r="E43" s="16" t="s">
        <v>82</v>
      </c>
      <c r="F43" s="16" t="s">
        <v>3</v>
      </c>
      <c r="G43" s="16">
        <v>150</v>
      </c>
      <c r="H43" s="15" t="s">
        <v>18</v>
      </c>
      <c r="I43" s="14">
        <v>5</v>
      </c>
      <c r="J43" s="13">
        <v>95</v>
      </c>
      <c r="K43" s="47" t="s">
        <v>81</v>
      </c>
      <c r="L43" s="11"/>
      <c r="P43" s="10">
        <v>0</v>
      </c>
      <c r="Q43" s="37"/>
      <c r="R43" s="36" t="s">
        <v>0</v>
      </c>
      <c r="S43" s="19">
        <f t="shared" si="4"/>
        <v>150</v>
      </c>
      <c r="T43" s="6">
        <f t="shared" si="5"/>
        <v>0</v>
      </c>
      <c r="U43" s="5">
        <f t="shared" si="6"/>
        <v>5</v>
      </c>
      <c r="V43" s="5">
        <f t="shared" si="7"/>
        <v>95</v>
      </c>
    </row>
    <row r="44" spans="1:22" ht="110.25" x14ac:dyDescent="0.25">
      <c r="A44" s="18">
        <v>40</v>
      </c>
      <c r="B44" s="25" t="s">
        <v>80</v>
      </c>
      <c r="C44" s="29" t="s">
        <v>79</v>
      </c>
      <c r="D44" s="29" t="s">
        <v>78</v>
      </c>
      <c r="E44" s="29" t="s">
        <v>74</v>
      </c>
      <c r="F44" s="29" t="s">
        <v>3</v>
      </c>
      <c r="G44" s="29">
        <v>200</v>
      </c>
      <c r="H44" s="28" t="s">
        <v>73</v>
      </c>
      <c r="I44" s="27">
        <v>30</v>
      </c>
      <c r="J44" s="26">
        <v>70</v>
      </c>
      <c r="K44" s="50" t="s">
        <v>8</v>
      </c>
      <c r="L44" s="11"/>
      <c r="M44" s="24"/>
      <c r="N44" s="23"/>
      <c r="O44" s="49"/>
      <c r="P44" s="49"/>
      <c r="Q44" s="48"/>
      <c r="R44" s="20"/>
      <c r="S44" s="19">
        <f t="shared" si="4"/>
        <v>200</v>
      </c>
      <c r="T44" s="6">
        <f t="shared" si="5"/>
        <v>0</v>
      </c>
      <c r="U44" s="5">
        <f t="shared" si="6"/>
        <v>30</v>
      </c>
      <c r="V44" s="5">
        <f t="shared" si="7"/>
        <v>70</v>
      </c>
    </row>
    <row r="45" spans="1:22" ht="315" x14ac:dyDescent="0.25">
      <c r="A45" s="18">
        <v>41</v>
      </c>
      <c r="B45" s="12" t="s">
        <v>77</v>
      </c>
      <c r="C45" s="16" t="s">
        <v>76</v>
      </c>
      <c r="D45" s="16" t="s">
        <v>75</v>
      </c>
      <c r="E45" s="16" t="s">
        <v>74</v>
      </c>
      <c r="F45" s="16" t="s">
        <v>3</v>
      </c>
      <c r="G45" s="16">
        <v>200</v>
      </c>
      <c r="H45" s="15" t="s">
        <v>73</v>
      </c>
      <c r="I45" s="14">
        <v>30</v>
      </c>
      <c r="J45" s="13">
        <v>70</v>
      </c>
      <c r="K45" s="47" t="s">
        <v>72</v>
      </c>
      <c r="L45" s="11"/>
      <c r="P45" s="10">
        <v>0</v>
      </c>
      <c r="Q45" s="37"/>
      <c r="R45" s="8"/>
      <c r="S45" s="19">
        <f t="shared" si="4"/>
        <v>200</v>
      </c>
      <c r="T45" s="6">
        <f t="shared" si="5"/>
        <v>0</v>
      </c>
      <c r="U45" s="5">
        <f t="shared" si="6"/>
        <v>30</v>
      </c>
      <c r="V45" s="5">
        <f t="shared" si="7"/>
        <v>70</v>
      </c>
    </row>
    <row r="46" spans="1:22" ht="94.5" x14ac:dyDescent="0.25">
      <c r="A46" s="18">
        <v>42</v>
      </c>
      <c r="B46" s="25" t="s">
        <v>71</v>
      </c>
      <c r="C46" s="29" t="s">
        <v>70</v>
      </c>
      <c r="D46" s="29" t="s">
        <v>69</v>
      </c>
      <c r="E46" s="29" t="s">
        <v>31</v>
      </c>
      <c r="F46" s="29" t="s">
        <v>19</v>
      </c>
      <c r="G46" s="29">
        <v>150</v>
      </c>
      <c r="H46" s="28" t="s">
        <v>13</v>
      </c>
      <c r="I46" s="27">
        <v>5</v>
      </c>
      <c r="J46" s="26">
        <v>95</v>
      </c>
      <c r="K46" s="25"/>
      <c r="L46" s="11"/>
      <c r="M46" s="24"/>
      <c r="N46" s="23"/>
      <c r="O46" s="22"/>
      <c r="P46" s="22">
        <v>0</v>
      </c>
      <c r="Q46" s="35"/>
      <c r="R46" s="20"/>
      <c r="S46" s="19">
        <f t="shared" si="4"/>
        <v>150</v>
      </c>
      <c r="T46" s="6">
        <f t="shared" si="5"/>
        <v>0</v>
      </c>
      <c r="U46" s="5">
        <f t="shared" si="6"/>
        <v>5</v>
      </c>
      <c r="V46" s="5">
        <f t="shared" si="7"/>
        <v>95</v>
      </c>
    </row>
    <row r="47" spans="1:22" ht="63" x14ac:dyDescent="0.25">
      <c r="A47" s="18">
        <v>43</v>
      </c>
      <c r="B47" s="12" t="s">
        <v>68</v>
      </c>
      <c r="C47" s="17" t="s">
        <v>67</v>
      </c>
      <c r="D47" s="17" t="s">
        <v>63</v>
      </c>
      <c r="E47" s="17" t="s">
        <v>62</v>
      </c>
      <c r="F47" s="16" t="s">
        <v>3</v>
      </c>
      <c r="G47" s="16">
        <v>150</v>
      </c>
      <c r="H47" s="15" t="s">
        <v>2</v>
      </c>
      <c r="I47" s="14">
        <v>5</v>
      </c>
      <c r="J47" s="13">
        <v>95</v>
      </c>
      <c r="K47" s="12" t="s">
        <v>66</v>
      </c>
      <c r="L47" s="11"/>
      <c r="O47" s="46"/>
      <c r="P47" s="45"/>
      <c r="Q47" s="9" t="s">
        <v>0</v>
      </c>
      <c r="R47" s="44"/>
      <c r="S47" s="19">
        <f t="shared" si="4"/>
        <v>150</v>
      </c>
      <c r="T47" s="6">
        <f t="shared" si="5"/>
        <v>0</v>
      </c>
      <c r="U47" s="5">
        <f t="shared" si="6"/>
        <v>5</v>
      </c>
      <c r="V47" s="5">
        <f t="shared" si="7"/>
        <v>95</v>
      </c>
    </row>
    <row r="48" spans="1:22" ht="283.5" x14ac:dyDescent="0.25">
      <c r="A48" s="18">
        <v>44</v>
      </c>
      <c r="B48" s="25" t="s">
        <v>65</v>
      </c>
      <c r="C48" s="29" t="s">
        <v>64</v>
      </c>
      <c r="D48" s="29" t="s">
        <v>63</v>
      </c>
      <c r="E48" s="29" t="s">
        <v>62</v>
      </c>
      <c r="F48" s="29" t="s">
        <v>3</v>
      </c>
      <c r="G48" s="29">
        <v>150</v>
      </c>
      <c r="H48" s="28" t="s">
        <v>2</v>
      </c>
      <c r="I48" s="27">
        <v>5</v>
      </c>
      <c r="J48" s="26">
        <v>95</v>
      </c>
      <c r="K48" s="25" t="s">
        <v>61</v>
      </c>
      <c r="L48" s="11"/>
      <c r="M48" s="24"/>
      <c r="N48" s="24"/>
      <c r="O48" s="23"/>
      <c r="P48" s="22">
        <v>0</v>
      </c>
      <c r="Q48" s="22" t="s">
        <v>0</v>
      </c>
      <c r="R48" s="20"/>
      <c r="S48" s="19">
        <f t="shared" si="4"/>
        <v>150</v>
      </c>
      <c r="T48" s="6">
        <f t="shared" si="5"/>
        <v>0</v>
      </c>
      <c r="U48" s="5">
        <f t="shared" si="6"/>
        <v>5</v>
      </c>
      <c r="V48" s="5">
        <f t="shared" si="7"/>
        <v>95</v>
      </c>
    </row>
    <row r="49" spans="1:22" ht="110.25" x14ac:dyDescent="0.25">
      <c r="A49" s="18">
        <v>45</v>
      </c>
      <c r="B49" s="12" t="s">
        <v>60</v>
      </c>
      <c r="C49" s="17" t="s">
        <v>59</v>
      </c>
      <c r="D49" s="17" t="s">
        <v>58</v>
      </c>
      <c r="E49" s="17" t="s">
        <v>53</v>
      </c>
      <c r="F49" s="16" t="s">
        <v>3</v>
      </c>
      <c r="G49" s="16">
        <v>150</v>
      </c>
      <c r="H49" s="15" t="s">
        <v>2</v>
      </c>
      <c r="I49" s="14">
        <v>5</v>
      </c>
      <c r="J49" s="13">
        <v>95</v>
      </c>
      <c r="K49" s="12" t="s">
        <v>57</v>
      </c>
      <c r="L49" s="11"/>
      <c r="P49" s="10">
        <v>0</v>
      </c>
      <c r="Q49" s="9" t="s">
        <v>0</v>
      </c>
      <c r="R49" s="8"/>
      <c r="S49" s="19">
        <f t="shared" si="4"/>
        <v>150</v>
      </c>
      <c r="T49" s="6">
        <f t="shared" si="5"/>
        <v>0</v>
      </c>
      <c r="U49" s="5">
        <f t="shared" si="6"/>
        <v>5</v>
      </c>
      <c r="V49" s="5">
        <f t="shared" si="7"/>
        <v>95</v>
      </c>
    </row>
    <row r="50" spans="1:22" ht="315" x14ac:dyDescent="0.25">
      <c r="A50" s="18">
        <v>46</v>
      </c>
      <c r="B50" s="25" t="s">
        <v>56</v>
      </c>
      <c r="C50" s="29" t="s">
        <v>55</v>
      </c>
      <c r="D50" s="29" t="s">
        <v>54</v>
      </c>
      <c r="E50" s="29" t="s">
        <v>53</v>
      </c>
      <c r="F50" s="29" t="s">
        <v>3</v>
      </c>
      <c r="G50" s="29">
        <v>150</v>
      </c>
      <c r="H50" s="28" t="s">
        <v>2</v>
      </c>
      <c r="I50" s="27">
        <v>5</v>
      </c>
      <c r="J50" s="26">
        <v>95</v>
      </c>
      <c r="K50" s="25" t="s">
        <v>52</v>
      </c>
      <c r="L50" s="11"/>
      <c r="M50" s="24"/>
      <c r="N50" s="24"/>
      <c r="O50" s="23"/>
      <c r="P50" s="22">
        <v>0</v>
      </c>
      <c r="Q50" s="21" t="s">
        <v>0</v>
      </c>
      <c r="R50" s="20"/>
      <c r="S50" s="19">
        <f t="shared" si="4"/>
        <v>150</v>
      </c>
      <c r="T50" s="6">
        <f t="shared" si="5"/>
        <v>0</v>
      </c>
      <c r="U50" s="5">
        <f t="shared" si="6"/>
        <v>5</v>
      </c>
      <c r="V50" s="5">
        <f t="shared" si="7"/>
        <v>95</v>
      </c>
    </row>
    <row r="51" spans="1:22" ht="47.25" x14ac:dyDescent="0.25">
      <c r="A51" s="18">
        <v>47</v>
      </c>
      <c r="B51" s="12" t="s">
        <v>49</v>
      </c>
      <c r="C51" s="17" t="s">
        <v>51</v>
      </c>
      <c r="D51" s="17" t="s">
        <v>47</v>
      </c>
      <c r="E51" s="17" t="s">
        <v>46</v>
      </c>
      <c r="F51" s="16" t="s">
        <v>19</v>
      </c>
      <c r="G51" s="16">
        <v>150</v>
      </c>
      <c r="H51" s="15" t="s">
        <v>50</v>
      </c>
      <c r="I51" s="14">
        <v>5</v>
      </c>
      <c r="J51" s="13">
        <v>95</v>
      </c>
      <c r="K51" s="33"/>
      <c r="L51" s="11"/>
      <c r="N51" s="4" t="s">
        <v>44</v>
      </c>
      <c r="O51" s="32">
        <v>1475</v>
      </c>
      <c r="P51" s="31">
        <v>2000</v>
      </c>
      <c r="Q51" s="30">
        <v>880</v>
      </c>
      <c r="R51" s="36" t="s">
        <v>0</v>
      </c>
      <c r="S51" s="19">
        <f t="shared" si="4"/>
        <v>150</v>
      </c>
      <c r="T51" s="6">
        <f t="shared" si="5"/>
        <v>37400</v>
      </c>
      <c r="U51" s="5">
        <f t="shared" si="6"/>
        <v>5</v>
      </c>
      <c r="V51" s="5">
        <f t="shared" si="7"/>
        <v>95</v>
      </c>
    </row>
    <row r="52" spans="1:22" ht="47.25" x14ac:dyDescent="0.25">
      <c r="A52" s="18">
        <v>48</v>
      </c>
      <c r="B52" s="25" t="s">
        <v>49</v>
      </c>
      <c r="C52" s="29" t="s">
        <v>48</v>
      </c>
      <c r="D52" s="29" t="s">
        <v>47</v>
      </c>
      <c r="E52" s="29" t="s">
        <v>46</v>
      </c>
      <c r="F52" s="29" t="s">
        <v>19</v>
      </c>
      <c r="G52" s="29">
        <v>150</v>
      </c>
      <c r="H52" s="28" t="s">
        <v>45</v>
      </c>
      <c r="I52" s="27">
        <v>5</v>
      </c>
      <c r="J52" s="26">
        <v>95</v>
      </c>
      <c r="K52" s="43"/>
      <c r="L52" s="11"/>
      <c r="M52" s="24"/>
      <c r="N52" s="23" t="s">
        <v>44</v>
      </c>
      <c r="O52" s="42">
        <v>950</v>
      </c>
      <c r="P52" s="42">
        <v>2000</v>
      </c>
      <c r="Q52" s="41">
        <v>880</v>
      </c>
      <c r="R52" s="20">
        <v>1800</v>
      </c>
      <c r="S52" s="7">
        <f t="shared" si="4"/>
        <v>150</v>
      </c>
      <c r="T52" s="6">
        <f t="shared" si="5"/>
        <v>24800</v>
      </c>
      <c r="U52" s="5">
        <f t="shared" si="6"/>
        <v>5</v>
      </c>
      <c r="V52" s="5">
        <f t="shared" si="7"/>
        <v>95</v>
      </c>
    </row>
    <row r="53" spans="1:22" ht="110.25" x14ac:dyDescent="0.25">
      <c r="A53" s="18">
        <v>49</v>
      </c>
      <c r="B53" s="12" t="s">
        <v>43</v>
      </c>
      <c r="C53" s="17" t="s">
        <v>42</v>
      </c>
      <c r="D53" s="17" t="s">
        <v>41</v>
      </c>
      <c r="E53" s="17" t="s">
        <v>36</v>
      </c>
      <c r="F53" s="16" t="s">
        <v>3</v>
      </c>
      <c r="G53" s="16">
        <v>150</v>
      </c>
      <c r="H53" s="15" t="s">
        <v>2</v>
      </c>
      <c r="I53" s="14">
        <v>5</v>
      </c>
      <c r="J53" s="13">
        <v>95</v>
      </c>
      <c r="K53" s="12" t="s">
        <v>40</v>
      </c>
      <c r="L53" s="11"/>
      <c r="P53" s="10">
        <v>0</v>
      </c>
      <c r="Q53" s="9" t="s">
        <v>0</v>
      </c>
      <c r="R53" s="8"/>
      <c r="S53" s="19">
        <f t="shared" si="4"/>
        <v>150</v>
      </c>
      <c r="T53" s="6">
        <f t="shared" si="5"/>
        <v>0</v>
      </c>
      <c r="U53" s="5">
        <f t="shared" si="6"/>
        <v>5</v>
      </c>
      <c r="V53" s="5">
        <f t="shared" si="7"/>
        <v>95</v>
      </c>
    </row>
    <row r="54" spans="1:22" ht="315" x14ac:dyDescent="0.25">
      <c r="A54" s="18">
        <v>50</v>
      </c>
      <c r="B54" s="25" t="s">
        <v>39</v>
      </c>
      <c r="C54" s="29" t="s">
        <v>38</v>
      </c>
      <c r="D54" s="29" t="s">
        <v>37</v>
      </c>
      <c r="E54" s="29" t="s">
        <v>36</v>
      </c>
      <c r="F54" s="29" t="s">
        <v>3</v>
      </c>
      <c r="G54" s="29">
        <v>150</v>
      </c>
      <c r="H54" s="28" t="s">
        <v>2</v>
      </c>
      <c r="I54" s="27">
        <v>5</v>
      </c>
      <c r="J54" s="26">
        <v>95</v>
      </c>
      <c r="K54" s="25" t="s">
        <v>35</v>
      </c>
      <c r="L54" s="11"/>
      <c r="M54" s="24"/>
      <c r="N54" s="23"/>
      <c r="O54" s="22"/>
      <c r="P54" s="22">
        <v>0</v>
      </c>
      <c r="Q54" s="21" t="s">
        <v>0</v>
      </c>
      <c r="R54" s="20"/>
      <c r="S54" s="19">
        <f t="shared" si="4"/>
        <v>150</v>
      </c>
      <c r="T54" s="6">
        <f t="shared" si="5"/>
        <v>0</v>
      </c>
      <c r="U54" s="5">
        <f t="shared" si="6"/>
        <v>5</v>
      </c>
      <c r="V54" s="5">
        <f t="shared" si="7"/>
        <v>95</v>
      </c>
    </row>
    <row r="55" spans="1:22" ht="63" x14ac:dyDescent="0.25">
      <c r="A55" s="18">
        <v>51</v>
      </c>
      <c r="B55" s="12" t="s">
        <v>34</v>
      </c>
      <c r="C55" s="17" t="s">
        <v>33</v>
      </c>
      <c r="D55" s="17" t="s">
        <v>32</v>
      </c>
      <c r="E55" s="17" t="s">
        <v>31</v>
      </c>
      <c r="F55" s="16" t="s">
        <v>19</v>
      </c>
      <c r="G55" s="16">
        <v>250</v>
      </c>
      <c r="H55" s="15" t="s">
        <v>13</v>
      </c>
      <c r="I55" s="14">
        <v>30</v>
      </c>
      <c r="J55" s="13">
        <v>70</v>
      </c>
      <c r="K55" s="12"/>
      <c r="L55" s="11"/>
      <c r="M55" s="4">
        <v>240</v>
      </c>
      <c r="N55" s="4" t="s">
        <v>12</v>
      </c>
      <c r="O55" s="32">
        <v>425</v>
      </c>
      <c r="P55" s="31">
        <v>2000</v>
      </c>
      <c r="Q55" s="37"/>
      <c r="R55" s="40">
        <v>2500</v>
      </c>
      <c r="S55" s="19">
        <f t="shared" si="4"/>
        <v>240</v>
      </c>
      <c r="T55" s="6">
        <f t="shared" si="5"/>
        <v>12200</v>
      </c>
      <c r="U55" s="5">
        <f t="shared" si="6"/>
        <v>30</v>
      </c>
      <c r="V55" s="5">
        <f t="shared" si="7"/>
        <v>70</v>
      </c>
    </row>
    <row r="56" spans="1:22" ht="189" x14ac:dyDescent="0.25">
      <c r="A56" s="18">
        <v>52</v>
      </c>
      <c r="B56" s="25" t="s">
        <v>30</v>
      </c>
      <c r="C56" s="29" t="s">
        <v>29</v>
      </c>
      <c r="D56" s="29" t="s">
        <v>28</v>
      </c>
      <c r="E56" s="29" t="s">
        <v>27</v>
      </c>
      <c r="F56" s="29" t="s">
        <v>19</v>
      </c>
      <c r="G56" s="29">
        <v>150</v>
      </c>
      <c r="H56" s="28" t="s">
        <v>2</v>
      </c>
      <c r="I56" s="27">
        <v>5</v>
      </c>
      <c r="J56" s="26">
        <v>95</v>
      </c>
      <c r="K56" s="25" t="s">
        <v>26</v>
      </c>
      <c r="L56" s="11"/>
      <c r="M56" s="24"/>
      <c r="N56" s="23"/>
      <c r="O56" s="39"/>
      <c r="P56" s="39"/>
      <c r="Q56" s="21" t="s">
        <v>0</v>
      </c>
      <c r="R56" s="38"/>
      <c r="S56" s="19">
        <f t="shared" si="4"/>
        <v>150</v>
      </c>
      <c r="T56" s="6">
        <f t="shared" si="5"/>
        <v>0</v>
      </c>
      <c r="U56" s="5">
        <f t="shared" si="6"/>
        <v>5</v>
      </c>
      <c r="V56" s="5">
        <f t="shared" si="7"/>
        <v>95</v>
      </c>
    </row>
    <row r="57" spans="1:22" ht="220.5" x14ac:dyDescent="0.25">
      <c r="A57" s="18">
        <v>53</v>
      </c>
      <c r="B57" s="12" t="s">
        <v>25</v>
      </c>
      <c r="C57" s="17" t="s">
        <v>22</v>
      </c>
      <c r="D57" s="17" t="s">
        <v>21</v>
      </c>
      <c r="E57" s="17" t="s">
        <v>20</v>
      </c>
      <c r="F57" s="16" t="s">
        <v>19</v>
      </c>
      <c r="G57" s="16">
        <v>150</v>
      </c>
      <c r="H57" s="15" t="s">
        <v>2</v>
      </c>
      <c r="I57" s="14">
        <v>5</v>
      </c>
      <c r="J57" s="13">
        <v>95</v>
      </c>
      <c r="K57" s="12" t="s">
        <v>24</v>
      </c>
      <c r="L57" s="11"/>
      <c r="P57" s="10">
        <v>0</v>
      </c>
      <c r="Q57" s="9" t="s">
        <v>0</v>
      </c>
      <c r="R57" s="8"/>
      <c r="S57" s="19">
        <f t="shared" si="4"/>
        <v>150</v>
      </c>
      <c r="T57" s="6">
        <f t="shared" si="5"/>
        <v>0</v>
      </c>
      <c r="U57" s="5">
        <f t="shared" si="6"/>
        <v>5</v>
      </c>
      <c r="V57" s="5">
        <f t="shared" si="7"/>
        <v>95</v>
      </c>
    </row>
    <row r="58" spans="1:22" ht="47.25" x14ac:dyDescent="0.25">
      <c r="A58" s="18">
        <v>54</v>
      </c>
      <c r="B58" s="25" t="s">
        <v>23</v>
      </c>
      <c r="C58" s="29" t="s">
        <v>22</v>
      </c>
      <c r="D58" s="29" t="s">
        <v>21</v>
      </c>
      <c r="E58" s="29" t="s">
        <v>20</v>
      </c>
      <c r="F58" s="29" t="s">
        <v>19</v>
      </c>
      <c r="G58" s="29">
        <v>150</v>
      </c>
      <c r="H58" s="28" t="s">
        <v>2</v>
      </c>
      <c r="I58" s="27">
        <v>5</v>
      </c>
      <c r="J58" s="26">
        <v>95</v>
      </c>
      <c r="K58" s="25"/>
      <c r="L58" s="11"/>
      <c r="M58" s="24"/>
      <c r="N58" s="23"/>
      <c r="O58" s="22"/>
      <c r="P58" s="22">
        <v>0</v>
      </c>
      <c r="Q58" s="21" t="s">
        <v>0</v>
      </c>
      <c r="R58" s="20"/>
      <c r="S58" s="19">
        <f t="shared" si="4"/>
        <v>150</v>
      </c>
      <c r="T58" s="6">
        <f t="shared" si="5"/>
        <v>0</v>
      </c>
      <c r="U58" s="5">
        <f t="shared" si="6"/>
        <v>5</v>
      </c>
      <c r="V58" s="5">
        <f t="shared" si="7"/>
        <v>95</v>
      </c>
    </row>
    <row r="59" spans="1:22" ht="220.5" x14ac:dyDescent="0.25">
      <c r="A59" s="18">
        <v>55</v>
      </c>
      <c r="B59" s="12" t="s">
        <v>25</v>
      </c>
      <c r="C59" s="17" t="s">
        <v>22</v>
      </c>
      <c r="D59" s="17" t="s">
        <v>21</v>
      </c>
      <c r="E59" s="17" t="s">
        <v>20</v>
      </c>
      <c r="F59" s="16" t="s">
        <v>19</v>
      </c>
      <c r="G59" s="16">
        <v>150</v>
      </c>
      <c r="H59" s="15" t="s">
        <v>18</v>
      </c>
      <c r="I59" s="14">
        <v>5</v>
      </c>
      <c r="J59" s="13">
        <v>95</v>
      </c>
      <c r="K59" s="12" t="s">
        <v>24</v>
      </c>
      <c r="L59" s="11"/>
      <c r="P59" s="10">
        <v>0</v>
      </c>
      <c r="Q59" s="37"/>
      <c r="R59" s="36" t="s">
        <v>0</v>
      </c>
      <c r="S59" s="19">
        <f t="shared" si="4"/>
        <v>150</v>
      </c>
      <c r="T59" s="6">
        <f t="shared" si="5"/>
        <v>0</v>
      </c>
      <c r="U59" s="5">
        <f t="shared" si="6"/>
        <v>5</v>
      </c>
      <c r="V59" s="5">
        <f t="shared" si="7"/>
        <v>95</v>
      </c>
    </row>
    <row r="60" spans="1:22" ht="47.25" x14ac:dyDescent="0.25">
      <c r="A60" s="18">
        <v>56</v>
      </c>
      <c r="B60" s="25" t="s">
        <v>23</v>
      </c>
      <c r="C60" s="29" t="s">
        <v>22</v>
      </c>
      <c r="D60" s="29" t="s">
        <v>21</v>
      </c>
      <c r="E60" s="29" t="s">
        <v>20</v>
      </c>
      <c r="F60" s="29" t="s">
        <v>19</v>
      </c>
      <c r="G60" s="29">
        <v>150</v>
      </c>
      <c r="H60" s="28" t="s">
        <v>18</v>
      </c>
      <c r="I60" s="27">
        <v>5</v>
      </c>
      <c r="J60" s="26">
        <v>95</v>
      </c>
      <c r="K60" s="25"/>
      <c r="L60" s="11"/>
      <c r="M60" s="24"/>
      <c r="N60" s="23"/>
      <c r="O60" s="22"/>
      <c r="P60" s="22">
        <v>0</v>
      </c>
      <c r="Q60" s="35"/>
      <c r="R60" s="34" t="s">
        <v>0</v>
      </c>
      <c r="S60" s="19">
        <f t="shared" si="4"/>
        <v>150</v>
      </c>
      <c r="T60" s="6">
        <f t="shared" si="5"/>
        <v>0</v>
      </c>
      <c r="U60" s="5">
        <f t="shared" si="6"/>
        <v>5</v>
      </c>
      <c r="V60" s="5">
        <f t="shared" si="7"/>
        <v>95</v>
      </c>
    </row>
    <row r="61" spans="1:22" ht="126" x14ac:dyDescent="0.25">
      <c r="A61" s="18">
        <v>57</v>
      </c>
      <c r="B61" s="12" t="s">
        <v>17</v>
      </c>
      <c r="C61" s="17" t="s">
        <v>16</v>
      </c>
      <c r="D61" s="17" t="s">
        <v>15</v>
      </c>
      <c r="E61" s="17" t="s">
        <v>14</v>
      </c>
      <c r="F61" s="16" t="s">
        <v>3</v>
      </c>
      <c r="G61" s="16">
        <v>150</v>
      </c>
      <c r="H61" s="15" t="s">
        <v>13</v>
      </c>
      <c r="I61" s="14">
        <v>5</v>
      </c>
      <c r="J61" s="13">
        <v>95</v>
      </c>
      <c r="K61" s="33"/>
      <c r="L61" s="11"/>
      <c r="N61" s="4" t="s">
        <v>12</v>
      </c>
      <c r="O61" s="32">
        <v>425</v>
      </c>
      <c r="P61" s="31">
        <v>2000</v>
      </c>
      <c r="Q61" s="30">
        <v>1100</v>
      </c>
      <c r="R61" s="8">
        <v>1900</v>
      </c>
      <c r="S61" s="19">
        <f t="shared" si="4"/>
        <v>150</v>
      </c>
      <c r="T61" s="6">
        <f t="shared" si="5"/>
        <v>12200</v>
      </c>
      <c r="U61" s="5">
        <f t="shared" si="6"/>
        <v>5</v>
      </c>
      <c r="V61" s="5">
        <f t="shared" si="7"/>
        <v>95</v>
      </c>
    </row>
    <row r="62" spans="1:22" ht="110.25" x14ac:dyDescent="0.25">
      <c r="A62" s="18">
        <v>58</v>
      </c>
      <c r="B62" s="25" t="s">
        <v>11</v>
      </c>
      <c r="C62" s="29" t="s">
        <v>10</v>
      </c>
      <c r="D62" s="29" t="s">
        <v>9</v>
      </c>
      <c r="E62" s="29" t="s">
        <v>4</v>
      </c>
      <c r="F62" s="29" t="s">
        <v>3</v>
      </c>
      <c r="G62" s="29">
        <v>280</v>
      </c>
      <c r="H62" s="28" t="s">
        <v>2</v>
      </c>
      <c r="I62" s="27">
        <v>30</v>
      </c>
      <c r="J62" s="26">
        <v>70</v>
      </c>
      <c r="K62" s="25" t="s">
        <v>8</v>
      </c>
      <c r="L62" s="11"/>
      <c r="M62" s="24"/>
      <c r="N62" s="23"/>
      <c r="O62" s="22"/>
      <c r="P62" s="22">
        <v>0</v>
      </c>
      <c r="Q62" s="21" t="s">
        <v>0</v>
      </c>
      <c r="R62" s="20"/>
      <c r="S62" s="19">
        <f t="shared" si="4"/>
        <v>280</v>
      </c>
      <c r="T62" s="6">
        <f t="shared" si="5"/>
        <v>0</v>
      </c>
      <c r="U62" s="5">
        <f t="shared" si="6"/>
        <v>30</v>
      </c>
      <c r="V62" s="5">
        <f t="shared" si="7"/>
        <v>70</v>
      </c>
    </row>
    <row r="63" spans="1:22" ht="315" x14ac:dyDescent="0.25">
      <c r="A63" s="18">
        <v>59</v>
      </c>
      <c r="B63" s="12" t="s">
        <v>7</v>
      </c>
      <c r="C63" s="17" t="s">
        <v>6</v>
      </c>
      <c r="D63" s="17" t="s">
        <v>5</v>
      </c>
      <c r="E63" s="17" t="s">
        <v>4</v>
      </c>
      <c r="F63" s="16" t="s">
        <v>3</v>
      </c>
      <c r="G63" s="16">
        <v>280</v>
      </c>
      <c r="H63" s="15" t="s">
        <v>2</v>
      </c>
      <c r="I63" s="14">
        <v>30</v>
      </c>
      <c r="J63" s="13">
        <v>70</v>
      </c>
      <c r="K63" s="12" t="s">
        <v>1</v>
      </c>
      <c r="L63" s="11"/>
      <c r="P63" s="10">
        <v>0</v>
      </c>
      <c r="Q63" s="9" t="s">
        <v>0</v>
      </c>
      <c r="R63" s="8"/>
      <c r="S63" s="7">
        <f t="shared" si="4"/>
        <v>280</v>
      </c>
      <c r="T63" s="6">
        <f t="shared" si="5"/>
        <v>0</v>
      </c>
      <c r="U63" s="5">
        <f t="shared" si="6"/>
        <v>30</v>
      </c>
      <c r="V63" s="5">
        <f t="shared" si="7"/>
        <v>70</v>
      </c>
    </row>
    <row r="64" spans="1:22"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mergeCells count="5">
    <mergeCell ref="A1:K1"/>
    <mergeCell ref="M2:P3"/>
    <mergeCell ref="I3:J3"/>
    <mergeCell ref="Q3:R3"/>
    <mergeCell ref="S3:V3"/>
  </mergeCells>
  <conditionalFormatting sqref="S5:S63">
    <cfRule type="expression" dxfId="0" priority="1">
      <formula>M5&gt;G5</formula>
    </cfRule>
    <cfRule type="expression" priority="2">
      <formula>$M$5&gt;$G$5</formula>
    </cfRule>
  </conditionalFormatting>
  <dataValidations count="3">
    <dataValidation type="list" allowBlank="1" showInputMessage="1" showErrorMessage="1" sqref="F6:F48 F50 F52 F54 F56 F58 F60 F62" xr:uid="{625757E3-7C16-4F13-AE91-2FAD27BE4330}">
      <formula1>"YES, NO"</formula1>
    </dataValidation>
    <dataValidation type="decimal" showInputMessage="1" showErrorMessage="1" sqref="P6:P63" xr:uid="{DA3F2378-AAD9-483A-912E-2933E9A1922A}">
      <formula1>0</formula1>
      <formula2>1000000</formula2>
    </dataValidation>
    <dataValidation type="list" allowBlank="1" showInputMessage="1" showErrorMessage="1" sqref="N6:N1048576" xr:uid="{CD205CFF-E595-4D94-9550-C0E1CF4A8D4A}">
      <formula1>"Fiber, Copper, Fixed Wireless"</formula1>
    </dataValidation>
  </dataValidations>
  <pageMargins left="0.25" right="0.25" top="0.75" bottom="0.75" header="0.3" footer="0.3"/>
  <pageSetup paperSize="5" scale="3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 Muxen-McCullough</dc:creator>
  <cp:lastModifiedBy>Jane Muxen-McCullough</cp:lastModifiedBy>
  <dcterms:created xsi:type="dcterms:W3CDTF">2019-09-24T20:09:11Z</dcterms:created>
  <dcterms:modified xsi:type="dcterms:W3CDTF">2019-09-26T19:05:20Z</dcterms:modified>
</cp:coreProperties>
</file>