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AppData\Local\Microsoft\Windows\Temporary Internet Files\Content.Outlook\8XBKB1UK\"/>
    </mc:Choice>
  </mc:AlternateContent>
  <bookViews>
    <workbookView xWindow="0" yWindow="0" windowWidth="20490" windowHeight="6930"/>
  </bookViews>
  <sheets>
    <sheet name="New" sheetId="4" r:id="rId1"/>
    <sheet name="ESRI_MAPINFO_SHEET" sheetId="5" state="veryHidden" r:id="rId2"/>
  </sheets>
  <calcPr calcId="171027" calcMode="manual"/>
</workbook>
</file>

<file path=xl/calcChain.xml><?xml version="1.0" encoding="utf-8"?>
<calcChain xmlns="http://schemas.openxmlformats.org/spreadsheetml/2006/main">
  <c r="AE12" i="4" l="1"/>
  <c r="AD12" i="4"/>
  <c r="AC12" i="4"/>
  <c r="AB12" i="4"/>
  <c r="AE11" i="4"/>
  <c r="AD11" i="4"/>
  <c r="AC11" i="4"/>
  <c r="AB11" i="4"/>
  <c r="AE10" i="4"/>
  <c r="AD10" i="4"/>
  <c r="AC10" i="4"/>
  <c r="AB10"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15" i="4" l="1"/>
  <c r="AE14" i="4"/>
  <c r="AE13" i="4"/>
  <c r="AD15" i="4"/>
  <c r="AD14" i="4"/>
  <c r="AD13" i="4"/>
  <c r="AC15" i="4"/>
  <c r="AC14" i="4"/>
  <c r="AC13"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<sst xmlns="http://schemas.openxmlformats.org/spreadsheetml/2006/main" count="99" uniqueCount="69">
  <si>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</si>
  <si>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</si>
  <si>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</si>
  <si>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</si>
  <si>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</si>
  <si>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</si>
  <si>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</si>
  <si>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</si>
  <si>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</si>
  <si>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</si>
  <si>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</si>
  <si>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</si>
  <si>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</si>
  <si>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</si>
  <si>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</si>
  <si>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</si>
  <si>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</si>
  <si>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</si>
  <si>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</si>
  <si>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</si>
  <si>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</si>
  <si>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</si>
  <si>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</si>
  <si>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</si>
  <si>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</si>
  <si>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</si>
  <si>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</si>
  <si>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</si>
  <si>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</si>
  <si>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</si>
  <si>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</si>
  <si>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</si>
  <si>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</si>
  <si>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</si>
  <si>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</si>
  <si>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</si>
  <si>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</si>
  <si>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</si>
  <si>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</si>
  <si>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</si>
  <si>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</si>
  <si>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</si>
  <si>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DSHS6045</t>
  </si>
  <si>
    <t>11 Youth Camp Lane
HCR 78
Box 200
Naselle WA 98638</t>
  </si>
  <si>
    <t>Eric Dyson
dysones@dshs.wa.gov
360-791-4849
Building contact:
Dan Vaughn
360-484-3223 x239</t>
  </si>
  <si>
    <t>Demarc to be located no further than 10 feet of DSHS router.</t>
  </si>
  <si>
    <t>NO</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</si>
  <si>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</si>
  <si>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DSHS4032</t>
  </si>
  <si>
    <t>33010 SE 99th 
Snoqualmie WA 98065</t>
  </si>
  <si>
    <t>Rocco Volker
volkerm@dshs.wa.gov
206-639-6032
206-714-3248
Building contact:
Terry Olson
425-831-2500</t>
  </si>
  <si>
    <t>Vendors must be escorted at this site.
Vendor shall provide, in initial response, proposed design for how the service is to be delivered to the site to include the complete physical route from the vendor’s equipment in the SDC to the vendor’s POP at the customer's site.</t>
  </si>
  <si>
    <t>DSHS2032</t>
  </si>
  <si>
    <t>1726 Jerome Ave
Yakima WA 98902</t>
  </si>
  <si>
    <t>Robert Riddick
riddirf@dshs.wa.gov
509-220-1931
Building contact:
LeeAnn Delk
509-575-2736</t>
  </si>
  <si>
    <t>DSHS4034</t>
  </si>
  <si>
    <t>14521 124th Ave NE
Kirkland WA 98034</t>
  </si>
  <si>
    <t>Rocco Volker
volkerm@dshs.wa.gov
206-639-6032
206-714-3248
Building contact:
Jeremy Ludwig
425-483-2819</t>
  </si>
  <si>
    <t>DSHS2031</t>
  </si>
  <si>
    <t>605 McMurray
Richland WA 99352</t>
  </si>
  <si>
    <t>Robert Riddick
riddirf@dshs.wa.gov
509-220-1931
Building contact:
Robert Loftis
509-225-6116</t>
  </si>
  <si>
    <t>DSHS2029</t>
  </si>
  <si>
    <t>11042 Parke Creek Road
Ellensburg WA 98926</t>
  </si>
  <si>
    <t>DSHS6043</t>
  </si>
  <si>
    <t>375 SW 11th St
Chehalis WA 98532</t>
  </si>
  <si>
    <t>Robert Riddick
riddirf@dshs.wa.gov
509-220-1931
Building contact:
509-968-3924</t>
  </si>
  <si>
    <t>Eric Dyson
dysones@dshs.wa.gov
360-791-4849
Building contact:
Jeff Lee
360-740-3500</t>
  </si>
  <si>
    <t>Evaluation  Model for Solicitation Number N19-RFQ-035 E-Rate</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</si>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</sst>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9">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69"/>
  <sheetViews>
    <sheetView tabSelected="1" zoomScale="70" zoomScaleNormal="70" workbookViewId="0">
      <selection sqref="A1:K1"/>
    </sheetView>
  </sheetViews>
  <sheetFormatPr defaultColWidth="8.85546875" defaultRowHeight="15.75" x14ac:dyDescent="0.25"/>
  <cols>
    <col min="1" max="1" width="3.7109375" style="3" customWidth="1"/>
    <col min="2" max="2" width="21.85546875" style="4" customWidth="1"/>
    <col min="3" max="3" width="35.140625" style="4" customWidth="1"/>
    <col min="4" max="4" width="32.85546875" style="4" customWidth="1"/>
    <col min="5" max="5" width="42.42578125" style="4" customWidth="1"/>
    <col min="6" max="6" width="10.140625" style="4" customWidth="1"/>
    <col min="7" max="7" width="12.28515625" style="4" customWidth="1"/>
    <col min="8" max="8" width="13.28515625" style="4" customWidth="1"/>
    <col min="9" max="10" width="11.42578125" style="4" customWidth="1"/>
    <col min="11" max="11" width="37.140625" style="4" customWidth="1"/>
    <col min="12" max="12" width="3.7109375" style="3" customWidth="1"/>
    <col min="13" max="13" width="15.42578125" style="4" customWidth="1"/>
    <col min="14" max="15" width="21" style="5" customWidth="1"/>
    <col min="16" max="17" width="12.140625" style="6" customWidth="1"/>
    <col min="18" max="19" width="13" style="6" customWidth="1"/>
    <col min="20" max="20" width="16.140625" style="4" customWidth="1"/>
    <col min="21" max="22" width="13" style="6" customWidth="1"/>
    <col min="23" max="23" width="16.140625" style="4" customWidth="1"/>
    <col min="24" max="25" width="13" style="6" customWidth="1"/>
    <col min="26" max="26" width="16.140625" style="4" customWidth="1"/>
    <col min="27" max="27" width="37.140625" style="4" customWidth="1"/>
    <col min="28" max="28" width="9.42578125" style="98" customWidth="1"/>
    <col min="29" max="29" width="11.85546875" style="98" customWidth="1"/>
    <col min="30" max="30" width="9.42578125" style="4" customWidth="1"/>
    <col min="31" max="16384" width="8.85546875" style="4"/>
  </cols>
  <sheetData>
    <row r="1" spans="1:31" ht="52.9" customHeight="1" thickBot="1" x14ac:dyDescent="0.3">
      <c r="A1" s="128" t="s">
        <v>67</v>
      </c>
      <c r="B1" s="128"/>
      <c r="C1" s="128"/>
      <c r="D1" s="128"/>
      <c r="E1" s="128"/>
      <c r="F1" s="128"/>
      <c r="G1" s="128"/>
      <c r="H1" s="128"/>
      <c r="I1" s="128"/>
      <c r="J1" s="128"/>
      <c r="K1" s="128"/>
      <c r="AB1" s="7"/>
      <c r="AC1" s="7"/>
    </row>
    <row r="2" spans="1:31" ht="52.9" customHeight="1" thickBot="1" x14ac:dyDescent="0.3">
      <c r="A2" s="8"/>
      <c r="B2" s="9" t="s">
        <v>1</v>
      </c>
      <c r="C2" s="10"/>
      <c r="D2" s="10"/>
      <c r="E2" s="10"/>
      <c r="F2" s="10"/>
      <c r="G2" s="10"/>
      <c r="H2" s="10"/>
      <c r="I2" s="10"/>
      <c r="J2" s="10"/>
      <c r="K2" s="11"/>
      <c r="L2" s="12"/>
      <c r="M2" s="129" t="s">
        <v>2</v>
      </c>
      <c r="N2" s="130"/>
      <c r="O2" s="130"/>
      <c r="P2" s="130"/>
      <c r="Q2" s="130"/>
      <c r="R2" s="13"/>
      <c r="S2" s="13"/>
      <c r="T2" s="13"/>
      <c r="U2" s="13"/>
      <c r="V2" s="13"/>
      <c r="W2" s="13"/>
      <c r="X2" s="13"/>
      <c r="Y2" s="13"/>
      <c r="Z2" s="14"/>
      <c r="AA2" s="15"/>
      <c r="AB2" s="16"/>
      <c r="AC2" s="16"/>
    </row>
    <row r="3" spans="1:31" s="23" customFormat="1" ht="19.5" customHeight="1" thickBot="1" x14ac:dyDescent="0.3">
      <c r="A3" s="17"/>
      <c r="B3" s="18"/>
      <c r="C3" s="19"/>
      <c r="D3" s="19"/>
      <c r="E3" s="19"/>
      <c r="F3" s="19"/>
      <c r="G3" s="19"/>
      <c r="H3" s="19"/>
      <c r="I3" s="136" t="s">
        <v>19</v>
      </c>
      <c r="J3" s="137"/>
      <c r="K3" s="20"/>
      <c r="L3" s="21"/>
      <c r="M3" s="131"/>
      <c r="N3" s="132"/>
      <c r="O3" s="132"/>
      <c r="P3" s="132"/>
      <c r="Q3" s="132"/>
      <c r="R3" s="133" t="s">
        <v>39</v>
      </c>
      <c r="S3" s="134"/>
      <c r="T3" s="134"/>
      <c r="U3" s="134"/>
      <c r="V3" s="134"/>
      <c r="W3" s="134"/>
      <c r="X3" s="134"/>
      <c r="Y3" s="134"/>
      <c r="Z3" s="135"/>
      <c r="AA3" s="22"/>
      <c r="AB3" s="138" t="s">
        <v>25</v>
      </c>
      <c r="AC3" s="138"/>
      <c r="AD3" s="138"/>
      <c r="AE3" s="138"/>
    </row>
    <row r="4" spans="1:31" s="23" customFormat="1" ht="79.5" thickBot="1" x14ac:dyDescent="0.3">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25">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AB12" si="0">IF(ISBLANK(N5),G5,N5)</f>
        <v>20</v>
      </c>
      <c r="AC5" s="56">
        <f>24*P5+Q5</f>
        <v>13000</v>
      </c>
      <c r="AD5" s="57">
        <f t="shared" ref="AD5:AE15" si="1">I5</f>
        <v>10</v>
      </c>
      <c r="AE5" s="57">
        <f t="shared" si="1"/>
        <v>90</v>
      </c>
    </row>
    <row r="6" spans="1:31" ht="147.75" customHeight="1" x14ac:dyDescent="0.25">
      <c r="A6" s="8">
        <v>2</v>
      </c>
      <c r="B6" s="1" t="s">
        <v>42</v>
      </c>
      <c r="C6" s="2" t="s">
        <v>43</v>
      </c>
      <c r="D6" s="2" t="s">
        <v>44</v>
      </c>
      <c r="E6" s="2" t="s">
        <v>45</v>
      </c>
      <c r="F6" s="2" t="s">
        <v>46</v>
      </c>
      <c r="G6" s="2">
        <v>150</v>
      </c>
      <c r="H6" s="58" t="s">
        <v>41</v>
      </c>
      <c r="I6" s="59">
        <v>5</v>
      </c>
      <c r="J6" s="60">
        <v>95</v>
      </c>
      <c r="K6" s="61" t="s">
        <v>47</v>
      </c>
      <c r="L6" s="12"/>
      <c r="M6" s="62"/>
      <c r="N6" s="63"/>
      <c r="O6" s="64"/>
      <c r="P6" s="65"/>
      <c r="Q6" s="66">
        <v>0</v>
      </c>
      <c r="R6" s="67"/>
      <c r="S6" s="68"/>
      <c r="T6" s="69"/>
      <c r="U6" s="67"/>
      <c r="V6" s="68"/>
      <c r="W6" s="69"/>
      <c r="X6" s="67"/>
      <c r="Y6" s="68"/>
      <c r="Z6" s="70"/>
      <c r="AA6" s="70"/>
      <c r="AB6" s="71">
        <f t="shared" si="0"/>
        <v>150</v>
      </c>
      <c r="AC6" s="72">
        <f t="shared" ref="AC6:AC12" si="2">24*P6+Q6</f>
        <v>0</v>
      </c>
      <c r="AD6" s="73">
        <f t="shared" ref="AD6:AD12" si="3">I6</f>
        <v>5</v>
      </c>
      <c r="AE6" s="73">
        <f t="shared" ref="AE6:AE12" si="4">J6</f>
        <v>95</v>
      </c>
    </row>
    <row r="7" spans="1:31" ht="147.75" customHeight="1" x14ac:dyDescent="0.25">
      <c r="A7" s="8">
        <v>3</v>
      </c>
      <c r="B7" s="74" t="s">
        <v>48</v>
      </c>
      <c r="C7" s="75" t="s">
        <v>49</v>
      </c>
      <c r="D7" s="75" t="s">
        <v>50</v>
      </c>
      <c r="E7" s="75" t="s">
        <v>45</v>
      </c>
      <c r="F7" s="75" t="s">
        <v>46</v>
      </c>
      <c r="G7" s="75">
        <v>150</v>
      </c>
      <c r="H7" s="76" t="s">
        <v>41</v>
      </c>
      <c r="I7" s="74">
        <v>5</v>
      </c>
      <c r="J7" s="77">
        <v>95</v>
      </c>
      <c r="K7" s="78" t="s">
        <v>51</v>
      </c>
      <c r="L7" s="12"/>
      <c r="M7" s="79"/>
      <c r="N7" s="80"/>
      <c r="O7" s="81"/>
      <c r="P7" s="82"/>
      <c r="Q7" s="83">
        <v>0</v>
      </c>
      <c r="R7" s="84"/>
      <c r="S7" s="85"/>
      <c r="T7" s="86"/>
      <c r="U7" s="84"/>
      <c r="V7" s="85"/>
      <c r="W7" s="86"/>
      <c r="X7" s="84"/>
      <c r="Y7" s="85"/>
      <c r="Z7" s="87"/>
      <c r="AA7" s="87"/>
      <c r="AB7" s="71">
        <f t="shared" si="0"/>
        <v>150</v>
      </c>
      <c r="AC7" s="72">
        <f t="shared" si="2"/>
        <v>0</v>
      </c>
      <c r="AD7" s="73">
        <f t="shared" si="3"/>
        <v>5</v>
      </c>
      <c r="AE7" s="73">
        <f t="shared" si="4"/>
        <v>95</v>
      </c>
    </row>
    <row r="8" spans="1:31" ht="147.75" customHeight="1" x14ac:dyDescent="0.25">
      <c r="A8" s="8">
        <v>4</v>
      </c>
      <c r="B8" s="59" t="s">
        <v>52</v>
      </c>
      <c r="C8" s="2" t="s">
        <v>53</v>
      </c>
      <c r="D8" s="2" t="s">
        <v>54</v>
      </c>
      <c r="E8" s="2" t="s">
        <v>45</v>
      </c>
      <c r="F8" s="2" t="s">
        <v>46</v>
      </c>
      <c r="G8" s="2">
        <v>150</v>
      </c>
      <c r="H8" s="58" t="s">
        <v>41</v>
      </c>
      <c r="I8" s="59">
        <v>5</v>
      </c>
      <c r="J8" s="60">
        <v>95</v>
      </c>
      <c r="K8" s="88" t="s">
        <v>51</v>
      </c>
      <c r="L8" s="12"/>
      <c r="M8" s="62"/>
      <c r="N8" s="63"/>
      <c r="O8" s="64"/>
      <c r="P8" s="65"/>
      <c r="Q8" s="66">
        <v>0</v>
      </c>
      <c r="R8" s="67"/>
      <c r="S8" s="68"/>
      <c r="T8" s="69"/>
      <c r="U8" s="67"/>
      <c r="V8" s="68"/>
      <c r="W8" s="69"/>
      <c r="X8" s="67"/>
      <c r="Y8" s="68"/>
      <c r="Z8" s="70"/>
      <c r="AA8" s="70"/>
      <c r="AB8" s="71">
        <f t="shared" si="0"/>
        <v>150</v>
      </c>
      <c r="AC8" s="72">
        <f t="shared" si="2"/>
        <v>0</v>
      </c>
      <c r="AD8" s="73">
        <f t="shared" si="3"/>
        <v>5</v>
      </c>
      <c r="AE8" s="73">
        <f t="shared" si="4"/>
        <v>95</v>
      </c>
    </row>
    <row r="9" spans="1:31" ht="147.75" customHeight="1" x14ac:dyDescent="0.25">
      <c r="A9" s="8">
        <v>5</v>
      </c>
      <c r="B9" s="74" t="s">
        <v>55</v>
      </c>
      <c r="C9" s="75" t="s">
        <v>56</v>
      </c>
      <c r="D9" s="75" t="s">
        <v>57</v>
      </c>
      <c r="E9" s="75" t="s">
        <v>45</v>
      </c>
      <c r="F9" s="75" t="s">
        <v>46</v>
      </c>
      <c r="G9" s="75">
        <v>150</v>
      </c>
      <c r="H9" s="76" t="s">
        <v>41</v>
      </c>
      <c r="I9" s="74">
        <v>5</v>
      </c>
      <c r="J9" s="77">
        <v>95</v>
      </c>
      <c r="K9" s="78" t="s">
        <v>51</v>
      </c>
      <c r="L9" s="12"/>
      <c r="M9" s="79" t="s">
        <v>12</v>
      </c>
      <c r="N9" s="80">
        <v>100</v>
      </c>
      <c r="O9" s="81" t="s">
        <v>14</v>
      </c>
      <c r="P9" s="82">
        <v>742</v>
      </c>
      <c r="Q9" s="83">
        <v>0</v>
      </c>
      <c r="R9" s="84"/>
      <c r="S9" s="85"/>
      <c r="T9" s="86"/>
      <c r="U9" s="84"/>
      <c r="V9" s="85"/>
      <c r="W9" s="86"/>
      <c r="X9" s="84">
        <v>1091</v>
      </c>
      <c r="Y9" s="85">
        <v>250</v>
      </c>
      <c r="Z9" s="87">
        <v>90</v>
      </c>
      <c r="AA9" s="87" t="s">
        <v>68</v>
      </c>
      <c r="AB9" s="71">
        <f t="shared" si="0"/>
        <v>100</v>
      </c>
      <c r="AC9" s="72">
        <f t="shared" si="2"/>
        <v>17808</v>
      </c>
      <c r="AD9" s="73">
        <f t="shared" si="3"/>
        <v>5</v>
      </c>
      <c r="AE9" s="73">
        <f t="shared" si="4"/>
        <v>95</v>
      </c>
    </row>
    <row r="10" spans="1:31" ht="147.75" customHeight="1" x14ac:dyDescent="0.25">
      <c r="A10" s="8">
        <v>6</v>
      </c>
      <c r="B10" s="62" t="s">
        <v>58</v>
      </c>
      <c r="C10" s="4" t="s">
        <v>59</v>
      </c>
      <c r="D10" s="2" t="s">
        <v>60</v>
      </c>
      <c r="E10" s="89" t="s">
        <v>45</v>
      </c>
      <c r="F10" s="89" t="s">
        <v>46</v>
      </c>
      <c r="G10" s="89">
        <v>150</v>
      </c>
      <c r="H10" s="90" t="s">
        <v>41</v>
      </c>
      <c r="I10" s="62">
        <v>5</v>
      </c>
      <c r="J10" s="70">
        <v>95</v>
      </c>
      <c r="K10" s="88" t="s">
        <v>51</v>
      </c>
      <c r="L10" s="12"/>
      <c r="M10" s="62" t="s">
        <v>12</v>
      </c>
      <c r="N10" s="63">
        <v>100</v>
      </c>
      <c r="O10" s="64" t="s">
        <v>14</v>
      </c>
      <c r="P10" s="65">
        <v>928</v>
      </c>
      <c r="Q10" s="66">
        <v>0</v>
      </c>
      <c r="R10" s="67"/>
      <c r="S10" s="68"/>
      <c r="T10" s="69"/>
      <c r="U10" s="67"/>
      <c r="V10" s="68"/>
      <c r="W10" s="69"/>
      <c r="X10" s="67">
        <v>1359</v>
      </c>
      <c r="Y10" s="68">
        <v>250</v>
      </c>
      <c r="Z10" s="70">
        <v>90</v>
      </c>
      <c r="AA10" s="70" t="s">
        <v>68</v>
      </c>
      <c r="AB10" s="71">
        <f t="shared" si="0"/>
        <v>100</v>
      </c>
      <c r="AC10" s="72">
        <f t="shared" si="2"/>
        <v>22272</v>
      </c>
      <c r="AD10" s="73">
        <f t="shared" si="3"/>
        <v>5</v>
      </c>
      <c r="AE10" s="73">
        <f t="shared" si="4"/>
        <v>95</v>
      </c>
    </row>
    <row r="11" spans="1:31" ht="147.75" customHeight="1" x14ac:dyDescent="0.25">
      <c r="A11" s="8">
        <v>7</v>
      </c>
      <c r="B11" s="74" t="s">
        <v>61</v>
      </c>
      <c r="C11" s="75" t="s">
        <v>62</v>
      </c>
      <c r="D11" s="75" t="s">
        <v>65</v>
      </c>
      <c r="E11" s="75" t="s">
        <v>45</v>
      </c>
      <c r="F11" s="75" t="s">
        <v>46</v>
      </c>
      <c r="G11" s="75">
        <v>150</v>
      </c>
      <c r="H11" s="76" t="s">
        <v>41</v>
      </c>
      <c r="I11" s="74">
        <v>5</v>
      </c>
      <c r="J11" s="77">
        <v>95</v>
      </c>
      <c r="K11" s="78" t="s">
        <v>51</v>
      </c>
      <c r="L11" s="12"/>
      <c r="M11" s="79"/>
      <c r="N11" s="80"/>
      <c r="O11" s="81"/>
      <c r="P11" s="82"/>
      <c r="Q11" s="83">
        <v>0</v>
      </c>
      <c r="R11" s="84"/>
      <c r="S11" s="85"/>
      <c r="T11" s="86"/>
      <c r="U11" s="84"/>
      <c r="V11" s="85"/>
      <c r="W11" s="86"/>
      <c r="X11" s="84"/>
      <c r="Y11" s="85"/>
      <c r="Z11" s="87"/>
      <c r="AA11" s="87"/>
      <c r="AB11" s="71">
        <f t="shared" si="0"/>
        <v>150</v>
      </c>
      <c r="AC11" s="72">
        <f t="shared" si="2"/>
        <v>0</v>
      </c>
      <c r="AD11" s="73">
        <f t="shared" si="3"/>
        <v>5</v>
      </c>
      <c r="AE11" s="73">
        <f t="shared" si="4"/>
        <v>95</v>
      </c>
    </row>
    <row r="12" spans="1:31" ht="147.75" customHeight="1" x14ac:dyDescent="0.25">
      <c r="A12" s="8">
        <v>8</v>
      </c>
      <c r="B12" s="59" t="s">
        <v>63</v>
      </c>
      <c r="C12" s="2" t="s">
        <v>64</v>
      </c>
      <c r="D12" s="89" t="s">
        <v>66</v>
      </c>
      <c r="E12" s="2" t="s">
        <v>45</v>
      </c>
      <c r="F12" s="2" t="s">
        <v>46</v>
      </c>
      <c r="G12" s="2">
        <v>150</v>
      </c>
      <c r="H12" s="58" t="s">
        <v>41</v>
      </c>
      <c r="I12" s="59">
        <v>5</v>
      </c>
      <c r="J12" s="60">
        <v>95</v>
      </c>
      <c r="K12" s="88" t="s">
        <v>51</v>
      </c>
      <c r="L12" s="12"/>
      <c r="M12" s="59"/>
      <c r="N12" s="91"/>
      <c r="O12" s="92"/>
      <c r="P12" s="93"/>
      <c r="Q12" s="66">
        <v>0</v>
      </c>
      <c r="R12" s="95"/>
      <c r="S12" s="96"/>
      <c r="T12" s="97"/>
      <c r="U12" s="95"/>
      <c r="V12" s="96"/>
      <c r="W12" s="97"/>
      <c r="X12" s="95"/>
      <c r="Y12" s="96"/>
      <c r="Z12" s="60"/>
      <c r="AA12" s="60"/>
      <c r="AB12" s="71">
        <f t="shared" si="0"/>
        <v>150</v>
      </c>
      <c r="AC12" s="72">
        <f t="shared" si="2"/>
        <v>0</v>
      </c>
      <c r="AD12" s="73">
        <f t="shared" si="3"/>
        <v>5</v>
      </c>
      <c r="AE12" s="73">
        <f t="shared" si="4"/>
        <v>95</v>
      </c>
    </row>
    <row r="13" spans="1:31" ht="79.5" customHeight="1" x14ac:dyDescent="0.25">
      <c r="A13" s="8">
        <v>9</v>
      </c>
      <c r="B13" s="74"/>
      <c r="C13" s="98"/>
      <c r="D13" s="75"/>
      <c r="E13" s="75"/>
      <c r="F13" s="75"/>
      <c r="G13" s="75"/>
      <c r="H13" s="76"/>
      <c r="I13" s="74"/>
      <c r="J13" s="77"/>
      <c r="K13" s="78"/>
      <c r="L13" s="12"/>
      <c r="M13" s="79"/>
      <c r="N13" s="80"/>
      <c r="O13" s="81"/>
      <c r="P13" s="82"/>
      <c r="Q13" s="83">
        <v>0</v>
      </c>
      <c r="R13" s="84"/>
      <c r="S13" s="85"/>
      <c r="T13" s="86"/>
      <c r="U13" s="84"/>
      <c r="V13" s="85"/>
      <c r="W13" s="86"/>
      <c r="X13" s="84"/>
      <c r="Y13" s="85"/>
      <c r="Z13" s="87"/>
      <c r="AA13" s="87"/>
      <c r="AB13" s="71">
        <f t="shared" ref="AB13:AB28" si="5">IF(ISBLANK(N13),G13,N13)</f>
        <v>0</v>
      </c>
      <c r="AC13" s="72">
        <f t="shared" ref="AC13:AC15" si="6">24*P13+Q13</f>
        <v>0</v>
      </c>
      <c r="AD13" s="73">
        <f t="shared" si="1"/>
        <v>0</v>
      </c>
      <c r="AE13" s="73">
        <f t="shared" si="1"/>
        <v>0</v>
      </c>
    </row>
    <row r="14" spans="1:31" ht="79.5" customHeight="1" x14ac:dyDescent="0.25">
      <c r="A14" s="8">
        <v>10</v>
      </c>
      <c r="B14" s="59"/>
      <c r="C14" s="2"/>
      <c r="D14" s="2"/>
      <c r="E14" s="2"/>
      <c r="F14" s="2"/>
      <c r="G14" s="2"/>
      <c r="H14" s="58"/>
      <c r="I14" s="59"/>
      <c r="J14" s="60"/>
      <c r="K14" s="61"/>
      <c r="L14" s="12"/>
      <c r="M14" s="59"/>
      <c r="N14" s="91"/>
      <c r="O14" s="92"/>
      <c r="P14" s="93"/>
      <c r="Q14" s="94">
        <v>0</v>
      </c>
      <c r="R14" s="95"/>
      <c r="S14" s="96"/>
      <c r="T14" s="97"/>
      <c r="U14" s="95"/>
      <c r="V14" s="96"/>
      <c r="W14" s="97"/>
      <c r="X14" s="95"/>
      <c r="Y14" s="96"/>
      <c r="Z14" s="60"/>
      <c r="AA14" s="60"/>
      <c r="AB14" s="71">
        <f t="shared" si="5"/>
        <v>0</v>
      </c>
      <c r="AC14" s="72">
        <f t="shared" si="6"/>
        <v>0</v>
      </c>
      <c r="AD14" s="73">
        <f t="shared" si="1"/>
        <v>0</v>
      </c>
      <c r="AE14" s="73">
        <f t="shared" si="1"/>
        <v>0</v>
      </c>
    </row>
    <row r="15" spans="1:31" ht="79.5" customHeight="1" x14ac:dyDescent="0.25">
      <c r="A15" s="8">
        <v>11</v>
      </c>
      <c r="B15" s="74"/>
      <c r="C15" s="75"/>
      <c r="D15" s="75"/>
      <c r="E15" s="75"/>
      <c r="F15" s="75"/>
      <c r="G15" s="75"/>
      <c r="H15" s="76"/>
      <c r="I15" s="74"/>
      <c r="J15" s="77"/>
      <c r="K15" s="78"/>
      <c r="L15" s="12"/>
      <c r="M15" s="79"/>
      <c r="N15" s="80"/>
      <c r="O15" s="81"/>
      <c r="P15" s="82"/>
      <c r="Q15" s="83">
        <v>0</v>
      </c>
      <c r="R15" s="84"/>
      <c r="S15" s="85"/>
      <c r="T15" s="86"/>
      <c r="U15" s="84"/>
      <c r="V15" s="85"/>
      <c r="W15" s="86"/>
      <c r="X15" s="84"/>
      <c r="Y15" s="85"/>
      <c r="Z15" s="87"/>
      <c r="AA15" s="87"/>
      <c r="AB15" s="71">
        <f t="shared" si="5"/>
        <v>0</v>
      </c>
      <c r="AC15" s="72">
        <f t="shared" si="6"/>
        <v>0</v>
      </c>
      <c r="AD15" s="73">
        <f t="shared" si="1"/>
        <v>0</v>
      </c>
      <c r="AE15" s="73">
        <f t="shared" si="1"/>
        <v>0</v>
      </c>
    </row>
    <row r="16" spans="1:31" ht="79.5" customHeight="1" x14ac:dyDescent="0.25">
      <c r="A16" s="8">
        <v>12</v>
      </c>
      <c r="B16" s="62"/>
      <c r="C16" s="89"/>
      <c r="D16" s="89"/>
      <c r="E16" s="89"/>
      <c r="F16" s="89"/>
      <c r="G16" s="89"/>
      <c r="H16" s="90"/>
      <c r="I16" s="62"/>
      <c r="J16" s="70"/>
      <c r="K16" s="88"/>
      <c r="L16" s="12"/>
      <c r="M16" s="62"/>
      <c r="N16" s="63"/>
      <c r="O16" s="64"/>
      <c r="P16" s="65"/>
      <c r="Q16" s="94">
        <v>0</v>
      </c>
      <c r="R16" s="67"/>
      <c r="S16" s="68"/>
      <c r="T16" s="69"/>
      <c r="U16" s="67"/>
      <c r="V16" s="68"/>
      <c r="W16" s="69"/>
      <c r="X16" s="67"/>
      <c r="Y16" s="68"/>
      <c r="Z16" s="70"/>
      <c r="AA16" s="70"/>
      <c r="AB16" s="71">
        <f t="shared" ref="AB16:AB18" si="7">IF(ISBLANK(N16),G16,N16)</f>
        <v>0</v>
      </c>
      <c r="AC16" s="72">
        <f t="shared" ref="AC16:AC18" si="8">24*P16+Q16</f>
        <v>0</v>
      </c>
      <c r="AD16" s="73">
        <f t="shared" ref="AD16:AD18" si="9">I16</f>
        <v>0</v>
      </c>
      <c r="AE16" s="73">
        <f t="shared" ref="AE16:AE18" si="10">J16</f>
        <v>0</v>
      </c>
    </row>
    <row r="17" spans="1:31" ht="79.5" customHeight="1" x14ac:dyDescent="0.25">
      <c r="A17" s="8">
        <v>13</v>
      </c>
      <c r="B17" s="74"/>
      <c r="C17" s="75"/>
      <c r="D17" s="75"/>
      <c r="E17" s="75"/>
      <c r="F17" s="75"/>
      <c r="G17" s="75"/>
      <c r="H17" s="76"/>
      <c r="I17" s="74"/>
      <c r="J17" s="77"/>
      <c r="K17" s="78"/>
      <c r="L17" s="12"/>
      <c r="M17" s="79"/>
      <c r="N17" s="80"/>
      <c r="O17" s="81"/>
      <c r="P17" s="82"/>
      <c r="Q17" s="83">
        <v>0</v>
      </c>
      <c r="R17" s="84"/>
      <c r="S17" s="85"/>
      <c r="T17" s="86"/>
      <c r="U17" s="84"/>
      <c r="V17" s="85"/>
      <c r="W17" s="86"/>
      <c r="X17" s="84"/>
      <c r="Y17" s="85"/>
      <c r="Z17" s="87"/>
      <c r="AA17" s="87"/>
      <c r="AB17" s="71">
        <f t="shared" si="7"/>
        <v>0</v>
      </c>
      <c r="AC17" s="72">
        <f t="shared" si="8"/>
        <v>0</v>
      </c>
      <c r="AD17" s="73">
        <f t="shared" si="9"/>
        <v>0</v>
      </c>
      <c r="AE17" s="73">
        <f t="shared" si="10"/>
        <v>0</v>
      </c>
    </row>
    <row r="18" spans="1:31" ht="79.5" customHeight="1" x14ac:dyDescent="0.25">
      <c r="A18" s="8">
        <v>14</v>
      </c>
      <c r="B18" s="62"/>
      <c r="C18" s="89"/>
      <c r="D18" s="89"/>
      <c r="E18" s="89"/>
      <c r="F18" s="89"/>
      <c r="G18" s="89"/>
      <c r="H18" s="90"/>
      <c r="I18" s="62"/>
      <c r="J18" s="70"/>
      <c r="K18" s="88"/>
      <c r="L18" s="12"/>
      <c r="M18" s="62"/>
      <c r="N18" s="63"/>
      <c r="O18" s="64"/>
      <c r="P18" s="65"/>
      <c r="Q18" s="94">
        <v>0</v>
      </c>
      <c r="R18" s="67"/>
      <c r="S18" s="68"/>
      <c r="T18" s="69"/>
      <c r="U18" s="67"/>
      <c r="V18" s="68"/>
      <c r="W18" s="69"/>
      <c r="X18" s="67"/>
      <c r="Y18" s="68"/>
      <c r="Z18" s="70"/>
      <c r="AA18" s="70"/>
      <c r="AB18" s="71">
        <f t="shared" si="7"/>
        <v>0</v>
      </c>
      <c r="AC18" s="72">
        <f t="shared" si="8"/>
        <v>0</v>
      </c>
      <c r="AD18" s="73">
        <f t="shared" si="9"/>
        <v>0</v>
      </c>
      <c r="AE18" s="73">
        <f t="shared" si="10"/>
        <v>0</v>
      </c>
    </row>
    <row r="19" spans="1:31" ht="79.5" customHeight="1" x14ac:dyDescent="0.25">
      <c r="A19" s="8">
        <v>15</v>
      </c>
      <c r="B19" s="74"/>
      <c r="C19" s="75"/>
      <c r="D19" s="75"/>
      <c r="E19" s="75"/>
      <c r="F19" s="75"/>
      <c r="G19" s="75"/>
      <c r="H19" s="76"/>
      <c r="I19" s="74"/>
      <c r="J19" s="77"/>
      <c r="K19" s="78"/>
      <c r="L19" s="12"/>
      <c r="M19" s="79"/>
      <c r="N19" s="80"/>
      <c r="O19" s="81"/>
      <c r="P19" s="82"/>
      <c r="Q19" s="83">
        <v>0</v>
      </c>
      <c r="R19" s="84"/>
      <c r="S19" s="85"/>
      <c r="T19" s="86"/>
      <c r="U19" s="84"/>
      <c r="V19" s="85"/>
      <c r="W19" s="86"/>
      <c r="X19" s="84"/>
      <c r="Y19" s="85"/>
      <c r="Z19" s="87"/>
      <c r="AA19" s="87"/>
      <c r="AB19" s="71">
        <f t="shared" si="5"/>
        <v>0</v>
      </c>
      <c r="AC19" s="72">
        <f t="shared" ref="AC19:AC28" si="11">24*P19+Q19</f>
        <v>0</v>
      </c>
      <c r="AD19" s="73">
        <f t="shared" ref="AD19:AD28" si="12">I19</f>
        <v>0</v>
      </c>
      <c r="AE19" s="73">
        <f t="shared" ref="AE19:AE28" si="13">J19</f>
        <v>0</v>
      </c>
    </row>
    <row r="20" spans="1:31" ht="79.5" customHeight="1" x14ac:dyDescent="0.25">
      <c r="A20" s="8">
        <v>16</v>
      </c>
      <c r="B20" s="62"/>
      <c r="C20" s="89"/>
      <c r="D20" s="89"/>
      <c r="E20" s="89"/>
      <c r="F20" s="89"/>
      <c r="G20" s="89"/>
      <c r="H20" s="90"/>
      <c r="I20" s="62"/>
      <c r="J20" s="70"/>
      <c r="K20" s="88"/>
      <c r="L20" s="12"/>
      <c r="M20" s="62"/>
      <c r="N20" s="63"/>
      <c r="O20" s="64"/>
      <c r="P20" s="65"/>
      <c r="Q20" s="66">
        <v>0</v>
      </c>
      <c r="R20" s="67"/>
      <c r="S20" s="68"/>
      <c r="T20" s="69"/>
      <c r="U20" s="67"/>
      <c r="V20" s="68"/>
      <c r="W20" s="69"/>
      <c r="X20" s="67"/>
      <c r="Y20" s="68"/>
      <c r="Z20" s="70"/>
      <c r="AA20" s="70"/>
      <c r="AB20" s="71">
        <f t="shared" si="5"/>
        <v>0</v>
      </c>
      <c r="AC20" s="72">
        <f t="shared" si="11"/>
        <v>0</v>
      </c>
      <c r="AD20" s="73">
        <f t="shared" si="12"/>
        <v>0</v>
      </c>
      <c r="AE20" s="73">
        <f t="shared" si="13"/>
        <v>0</v>
      </c>
    </row>
    <row r="21" spans="1:31" ht="79.5" customHeight="1" x14ac:dyDescent="0.25">
      <c r="A21" s="8">
        <v>17</v>
      </c>
      <c r="B21" s="74"/>
      <c r="C21" s="75"/>
      <c r="D21" s="75"/>
      <c r="E21" s="75"/>
      <c r="F21" s="75"/>
      <c r="G21" s="75"/>
      <c r="H21" s="76"/>
      <c r="I21" s="74"/>
      <c r="J21" s="77"/>
      <c r="K21" s="78"/>
      <c r="L21" s="12"/>
      <c r="M21" s="79"/>
      <c r="N21" s="80"/>
      <c r="O21" s="81"/>
      <c r="P21" s="82"/>
      <c r="Q21" s="83">
        <v>0</v>
      </c>
      <c r="R21" s="84"/>
      <c r="S21" s="85"/>
      <c r="T21" s="86"/>
      <c r="U21" s="84"/>
      <c r="V21" s="85"/>
      <c r="W21" s="86"/>
      <c r="X21" s="84"/>
      <c r="Y21" s="85"/>
      <c r="Z21" s="87"/>
      <c r="AA21" s="87"/>
      <c r="AB21" s="71">
        <f t="shared" si="5"/>
        <v>0</v>
      </c>
      <c r="AC21" s="72">
        <f t="shared" si="11"/>
        <v>0</v>
      </c>
      <c r="AD21" s="73">
        <f t="shared" si="12"/>
        <v>0</v>
      </c>
      <c r="AE21" s="73">
        <f t="shared" si="13"/>
        <v>0</v>
      </c>
    </row>
    <row r="22" spans="1:31" ht="79.5" customHeight="1" x14ac:dyDescent="0.25">
      <c r="A22" s="8">
        <v>18</v>
      </c>
      <c r="B22" s="62"/>
      <c r="C22" s="89"/>
      <c r="D22" s="89"/>
      <c r="E22" s="89"/>
      <c r="F22" s="89"/>
      <c r="G22" s="89"/>
      <c r="H22" s="90"/>
      <c r="I22" s="99"/>
      <c r="J22" s="70"/>
      <c r="K22" s="88"/>
      <c r="L22" s="12"/>
      <c r="M22" s="62"/>
      <c r="N22" s="63"/>
      <c r="O22" s="64"/>
      <c r="P22" s="65"/>
      <c r="Q22" s="66">
        <v>0</v>
      </c>
      <c r="R22" s="67"/>
      <c r="S22" s="68"/>
      <c r="T22" s="69"/>
      <c r="U22" s="67"/>
      <c r="V22" s="68"/>
      <c r="W22" s="69"/>
      <c r="X22" s="67"/>
      <c r="Y22" s="68"/>
      <c r="Z22" s="70"/>
      <c r="AA22" s="70"/>
      <c r="AB22" s="71">
        <f t="shared" si="5"/>
        <v>0</v>
      </c>
      <c r="AC22" s="72">
        <f t="shared" si="11"/>
        <v>0</v>
      </c>
      <c r="AD22" s="73">
        <f t="shared" si="12"/>
        <v>0</v>
      </c>
      <c r="AE22" s="73">
        <f t="shared" si="13"/>
        <v>0</v>
      </c>
    </row>
    <row r="23" spans="1:31" ht="79.5" customHeight="1" x14ac:dyDescent="0.25">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5"/>
        <v>0</v>
      </c>
      <c r="AC23" s="72">
        <f t="shared" si="11"/>
        <v>0</v>
      </c>
      <c r="AD23" s="73">
        <f t="shared" si="12"/>
        <v>0</v>
      </c>
      <c r="AE23" s="73">
        <f t="shared" si="13"/>
        <v>0</v>
      </c>
    </row>
    <row r="24" spans="1:31" ht="79.5" customHeight="1" x14ac:dyDescent="0.25">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5"/>
        <v>0</v>
      </c>
      <c r="AC24" s="72">
        <f t="shared" si="11"/>
        <v>0</v>
      </c>
      <c r="AD24" s="73">
        <f t="shared" si="12"/>
        <v>0</v>
      </c>
      <c r="AE24" s="73">
        <f t="shared" si="13"/>
        <v>0</v>
      </c>
    </row>
    <row r="25" spans="1:31" ht="79.5" customHeight="1" x14ac:dyDescent="0.25">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5"/>
        <v>0</v>
      </c>
      <c r="AC25" s="72">
        <f t="shared" si="11"/>
        <v>0</v>
      </c>
      <c r="AD25" s="73">
        <f t="shared" si="12"/>
        <v>0</v>
      </c>
      <c r="AE25" s="73">
        <f t="shared" si="13"/>
        <v>0</v>
      </c>
    </row>
    <row r="26" spans="1:31" ht="79.5" customHeight="1" x14ac:dyDescent="0.25">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5"/>
        <v>0</v>
      </c>
      <c r="AC26" s="72">
        <f t="shared" si="11"/>
        <v>0</v>
      </c>
      <c r="AD26" s="73">
        <f t="shared" si="12"/>
        <v>0</v>
      </c>
      <c r="AE26" s="73">
        <f t="shared" si="13"/>
        <v>0</v>
      </c>
    </row>
    <row r="27" spans="1:31" ht="79.5" customHeight="1" x14ac:dyDescent="0.25">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5"/>
        <v>0</v>
      </c>
      <c r="AC27" s="72">
        <f t="shared" si="11"/>
        <v>0</v>
      </c>
      <c r="AD27" s="73">
        <f t="shared" si="12"/>
        <v>0</v>
      </c>
      <c r="AE27" s="73">
        <f t="shared" si="13"/>
        <v>0</v>
      </c>
    </row>
    <row r="28" spans="1:31" ht="79.5" customHeight="1" x14ac:dyDescent="0.25">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5"/>
        <v>0</v>
      </c>
      <c r="AC28" s="72">
        <f t="shared" si="11"/>
        <v>0</v>
      </c>
      <c r="AD28" s="73">
        <f t="shared" si="12"/>
        <v>0</v>
      </c>
      <c r="AE28" s="73">
        <f t="shared" si="13"/>
        <v>0</v>
      </c>
    </row>
    <row r="29" spans="1:31" ht="79.5" customHeight="1" x14ac:dyDescent="0.25">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4">IF(ISBLANK(N29),G29,N29)</f>
        <v>0</v>
      </c>
      <c r="AC29" s="72">
        <f t="shared" ref="AC29:AC30" si="15">24*P29+Q29</f>
        <v>0</v>
      </c>
      <c r="AD29" s="73">
        <f t="shared" ref="AD29:AD30" si="16">I29</f>
        <v>0</v>
      </c>
      <c r="AE29" s="73">
        <f t="shared" ref="AE29:AE30" si="17">J29</f>
        <v>0</v>
      </c>
    </row>
    <row r="30" spans="1:31" ht="79.5" customHeight="1" x14ac:dyDescent="0.25">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4"/>
        <v>0</v>
      </c>
      <c r="AC30" s="72">
        <f t="shared" si="15"/>
        <v>0</v>
      </c>
      <c r="AD30" s="73">
        <f t="shared" si="16"/>
        <v>0</v>
      </c>
      <c r="AE30" s="73">
        <f t="shared" si="17"/>
        <v>0</v>
      </c>
    </row>
    <row r="31" spans="1:31" ht="79.5" customHeight="1" x14ac:dyDescent="0.25">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8">IF(ISBLANK(N31),G31,N31)</f>
        <v>0</v>
      </c>
      <c r="AC31" s="72">
        <f t="shared" ref="AC31:AC34" si="19">24*P31+Q31</f>
        <v>0</v>
      </c>
      <c r="AD31" s="73">
        <f t="shared" ref="AD31:AD34" si="20">I31</f>
        <v>0</v>
      </c>
      <c r="AE31" s="73">
        <f t="shared" ref="AE31:AE34" si="21">J31</f>
        <v>0</v>
      </c>
    </row>
    <row r="32" spans="1:31" ht="79.5" customHeight="1" x14ac:dyDescent="0.25">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8"/>
        <v>0</v>
      </c>
      <c r="AC32" s="72">
        <f t="shared" si="19"/>
        <v>0</v>
      </c>
      <c r="AD32" s="73">
        <f t="shared" si="20"/>
        <v>0</v>
      </c>
      <c r="AE32" s="73">
        <f t="shared" si="21"/>
        <v>0</v>
      </c>
    </row>
    <row r="33" spans="1:31" ht="79.5" customHeight="1" x14ac:dyDescent="0.25">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8"/>
        <v>0</v>
      </c>
      <c r="AC33" s="72">
        <f t="shared" si="19"/>
        <v>0</v>
      </c>
      <c r="AD33" s="73">
        <f t="shared" si="20"/>
        <v>0</v>
      </c>
      <c r="AE33" s="73">
        <f t="shared" si="21"/>
        <v>0</v>
      </c>
    </row>
    <row r="34" spans="1:31" ht="79.5" customHeight="1" x14ac:dyDescent="0.25">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8"/>
        <v>0</v>
      </c>
      <c r="AC34" s="72">
        <f t="shared" si="19"/>
        <v>0</v>
      </c>
      <c r="AD34" s="73">
        <f t="shared" si="20"/>
        <v>0</v>
      </c>
      <c r="AE34" s="73">
        <f t="shared" si="21"/>
        <v>0</v>
      </c>
    </row>
    <row r="35" spans="1:31" x14ac:dyDescent="0.25">
      <c r="AB35" s="3"/>
      <c r="AC35" s="3"/>
    </row>
    <row r="36" spans="1:31" x14ac:dyDescent="0.25">
      <c r="AB36" s="3"/>
      <c r="AC36" s="3"/>
    </row>
    <row r="37" spans="1:31" x14ac:dyDescent="0.25">
      <c r="AB37" s="3"/>
      <c r="AC37" s="3"/>
    </row>
    <row r="38" spans="1:31" x14ac:dyDescent="0.25">
      <c r="AB38" s="3"/>
      <c r="AC38" s="3"/>
    </row>
    <row r="39" spans="1:31" x14ac:dyDescent="0.25">
      <c r="AB39" s="3"/>
      <c r="AC39" s="3"/>
    </row>
    <row r="40" spans="1:31" x14ac:dyDescent="0.25">
      <c r="AB40" s="3"/>
      <c r="AC40" s="3"/>
    </row>
    <row r="41" spans="1:31" x14ac:dyDescent="0.25">
      <c r="AB41" s="3"/>
      <c r="AC41" s="3"/>
    </row>
    <row r="42" spans="1:31" x14ac:dyDescent="0.25">
      <c r="AB42" s="3"/>
      <c r="AC42" s="3"/>
    </row>
    <row r="43" spans="1:31" x14ac:dyDescent="0.25">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sheetData>
  <mergeCells count="5">
    <mergeCell ref="A1:K1"/>
    <mergeCell ref="M2:Q3"/>
    <mergeCell ref="R3:Z3"/>
    <mergeCell ref="I3:J3"/>
    <mergeCell ref="AB3:AE3"/>
  </mergeCells>
  <conditionalFormatting sqref="AB13:AB15 AB5 AB19:AB28">
    <cfRule type="expression" dxfId="11" priority="139">
      <formula>N5&gt;G5</formula>
    </cfRule>
    <cfRule type="expression" priority="140">
      <formula>$N$5&gt;$G$5</formula>
    </cfRule>
  </conditionalFormatting>
  <conditionalFormatting sqref="AB16">
    <cfRule type="expression" dxfId="10" priority="23">
      <formula>N16&gt;G16</formula>
    </cfRule>
    <cfRule type="expression" priority="24">
      <formula>$N$5&gt;$G$5</formula>
    </cfRule>
  </conditionalFormatting>
  <conditionalFormatting sqref="AB17">
    <cfRule type="expression" dxfId="9" priority="21">
      <formula>N17&gt;G17</formula>
    </cfRule>
    <cfRule type="expression" priority="22">
      <formula>$N$5&gt;$G$5</formula>
    </cfRule>
  </conditionalFormatting>
  <conditionalFormatting sqref="AB18">
    <cfRule type="expression" dxfId="8" priority="19">
      <formula>N18&gt;G18</formula>
    </cfRule>
    <cfRule type="expression" priority="20">
      <formula>$N$5&gt;$G$5</formula>
    </cfRule>
  </conditionalFormatting>
  <conditionalFormatting sqref="AB29">
    <cfRule type="expression" dxfId="7" priority="17">
      <formula>N29&gt;G29</formula>
    </cfRule>
    <cfRule type="expression" priority="18">
      <formula>$N$5&gt;$G$5</formula>
    </cfRule>
  </conditionalFormatting>
  <conditionalFormatting sqref="AB30">
    <cfRule type="expression" dxfId="6" priority="15">
      <formula>N30&gt;G30</formula>
    </cfRule>
    <cfRule type="expression" priority="16">
      <formula>$N$5&gt;$G$5</formula>
    </cfRule>
  </conditionalFormatting>
  <conditionalFormatting sqref="AB31">
    <cfRule type="expression" dxfId="5" priority="13">
      <formula>N31&gt;G31</formula>
    </cfRule>
    <cfRule type="expression" priority="14">
      <formula>$N$5&gt;$G$5</formula>
    </cfRule>
  </conditionalFormatting>
  <conditionalFormatting sqref="AB32">
    <cfRule type="expression" dxfId="4" priority="11">
      <formula>N32&gt;G32</formula>
    </cfRule>
    <cfRule type="expression" priority="12">
      <formula>$N$5&gt;$G$5</formula>
    </cfRule>
  </conditionalFormatting>
  <conditionalFormatting sqref="AB33">
    <cfRule type="expression" dxfId="3" priority="9">
      <formula>N33&gt;G33</formula>
    </cfRule>
    <cfRule type="expression" priority="10">
      <formula>$N$5&gt;$G$5</formula>
    </cfRule>
  </conditionalFormatting>
  <conditionalFormatting sqref="AB34">
    <cfRule type="expression" dxfId="2" priority="7">
      <formula>N34&gt;G34</formula>
    </cfRule>
    <cfRule type="expression" priority="8">
      <formula>$N$5&gt;$G$5</formula>
    </cfRule>
  </conditionalFormatting>
  <conditionalFormatting sqref="AB6:AB11">
    <cfRule type="expression" dxfId="1" priority="3">
      <formula>N6&gt;G6</formula>
    </cfRule>
    <cfRule type="expression" priority="4">
      <formula>$N$5&gt;$G$5</formula>
    </cfRule>
  </conditionalFormatting>
  <conditionalFormatting sqref="AB12">
    <cfRule type="expression" dxfId="0" priority="1">
      <formula>N12&gt;G12</formula>
    </cfRule>
    <cfRule type="expression" priority="2">
      <formula>$N$5&gt;$G$5</formula>
    </cfRule>
  </conditionalFormatting>
  <dataValidations count="4">
    <dataValidation type="list" allowBlank="1" showInputMessage="1" showErrorMessage="1" sqref="F6:F34">
      <formula1>"YES, NO"</formula1>
    </dataValidation>
    <dataValidation type="list" allowBlank="1" showInputMessage="1" showErrorMessage="1" sqref="M6:M27">
      <formula1>"Yes, No"</formula1>
    </dataValidation>
    <dataValidation type="decimal" showInputMessage="1" showErrorMessage="1" sqref="Q6:Q34">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2017-11-29T19:47:48Z</cp:lastPrinted>
  <dcterms:created xsi:type="dcterms:W3CDTF">2017-01-24T17:19:42Z</dcterms:created>
  <dcterms:modified xsi:type="dcterms:W3CDTF">2019-03-08T20:06:46Z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