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ocuments\"/>
    </mc:Choice>
  </mc:AlternateContent>
  <xr:revisionPtr revIDLastSave="0" documentId="8_{829CE56A-4524-44F7-9A2C-68725E622588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4" i="4" l="1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<sst xmlns="http://schemas.openxmlformats.org/spreadsheetml/2006/main" count="95" uniqueCount="68">
  <si>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</si>
  <si>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</si>
  <si>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</si>
  <si>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</si>
  <si>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</si>
  <si>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</si>
  <si>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</si>
  <si>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</si>
  <si>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</si>
  <si>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</si>
  <si>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</si>
  <si>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</si>
  <si>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</si>
  <si>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</si>
  <si>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</si>
  <si>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</si>
  <si>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</si>
  <si>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</si>
  <si>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</si>
  <si>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</si>
  <si>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</si>
  <si>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</si>
  <si>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</si>
  <si>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</si>
  <si>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</si>
  <si>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</si>
  <si>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</si>
  <si>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</si>
  <si>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</si>
  <si>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</si>
  <si>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</si>
  <si>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DOCKNT2</t>
  </si>
  <si>
    <t xml:space="preserve">Ryan Beeman
rjbeeman@doc1.wa.gov
206-516-7821
Chris Duran
clduran@doc1.wa.gov
253-372-6451 </t>
  </si>
  <si>
    <t xml:space="preserve">Ethernet handoff needs to be within 10' of customer equipment. </t>
  </si>
  <si>
    <t>100M</t>
  </si>
  <si>
    <t>DFWLCR</t>
  </si>
  <si>
    <t>111 Sherman St. 
La Conner, WA  98527</t>
  </si>
  <si>
    <t>Ruth Milner
ruth.milner@dfw.wa.gov
360-466-4345</t>
  </si>
  <si>
    <t>Switch closet shown on site map in green</t>
  </si>
  <si>
    <t>Customer plans to move out of this location in January 2022, therefore, WaTech will not accept TLA after January 2, 2022</t>
  </si>
  <si>
    <t>N/A</t>
  </si>
  <si>
    <t>1404 Central Ave. S.
Suite 101
Kent, WA  98032-7433</t>
  </si>
  <si>
    <t>NO</t>
  </si>
  <si>
    <t>1000M (1G)</t>
  </si>
  <si>
    <t>PE-WEN0401/DSHS1023</t>
  </si>
  <si>
    <t>805 S Mission Street,                 Wenatchee, WA 98801-3053</t>
  </si>
  <si>
    <t>Jim Cameron                                         509-662-0430</t>
  </si>
  <si>
    <t>LAN Room, Bldg 805.  Circuit handoff to be located no further than 10 feet of DSHS Router.</t>
  </si>
  <si>
    <t>VE-WEN0401/DSHS1023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</si>
  <si>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</si>
  <si>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DOCDPK1</t>
  </si>
  <si>
    <t>316 E Crawford Ave
Deer Park, WA 99006</t>
  </si>
  <si>
    <t>Kimi Tuxford
509-998-2732
JP Devaney
509-867-5901</t>
  </si>
  <si>
    <t>Per site map</t>
  </si>
  <si>
    <t>Yes</t>
  </si>
  <si>
    <t>Site is on the historical Register so only the current path can be used and there cannot be any roof mounting or new holes in the brick.</t>
  </si>
  <si>
    <t>DOCTACA</t>
  </si>
  <si>
    <t xml:space="preserve"> Parkland Outstation
495 Shandon Wright Way So
Parkland, WA 98444-4552</t>
  </si>
  <si>
    <t>William Johnson
253-983-7190
Joseph Owens
253 983-7191
Cathy Twichel
253-983-7192</t>
  </si>
  <si>
    <t>IT Closet shown on site map</t>
  </si>
  <si>
    <t>DOCDAP1</t>
  </si>
  <si>
    <t xml:space="preserve">Davenport Office
404 Sinclair St
Davenport, WA  99122 </t>
  </si>
  <si>
    <t>Within 10 feet of DOC network equipment</t>
  </si>
  <si>
    <t>No</t>
  </si>
  <si>
    <t>DOCGHB2</t>
  </si>
  <si>
    <t>Peninsula Outstation
13209 Goodnough Dr. NW
Gig Harbor, WA 98332-8639</t>
  </si>
  <si>
    <t>Kevin Duffy
253-858-4627
Sean Gauslin
253-858-4214
Christopher Chambers
253-858-4629</t>
  </si>
  <si>
    <t>Evaluation  Model for Solicitation Number N20-RFQ-046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</si>
</sst>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43" xfId="45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Normal="100" workbookViewId="0">
      <selection activeCell="E13" sqref="E13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7" t="s">
        <v>67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8" t="s">
        <v>30</v>
      </c>
      <c r="N2" s="139"/>
      <c r="O2" s="139"/>
      <c r="P2" s="139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4" t="s">
        <v>15</v>
      </c>
      <c r="J3" s="145"/>
      <c r="K3" s="15"/>
      <c r="L3" s="16"/>
      <c r="M3" s="140"/>
      <c r="N3" s="141"/>
      <c r="O3" s="141"/>
      <c r="P3" s="141"/>
      <c r="Q3" s="142" t="s">
        <v>28</v>
      </c>
      <c r="R3" s="143"/>
      <c r="S3" s="146" t="s">
        <v>21</v>
      </c>
      <c r="T3" s="146"/>
      <c r="U3" s="146"/>
      <c r="V3" s="146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9" t="s">
        <v>31</v>
      </c>
      <c r="C6" s="110" t="s">
        <v>41</v>
      </c>
      <c r="D6" s="110" t="s">
        <v>32</v>
      </c>
      <c r="E6" s="110" t="s">
        <v>33</v>
      </c>
      <c r="F6" s="110" t="s">
        <v>42</v>
      </c>
      <c r="G6" s="110">
        <v>200</v>
      </c>
      <c r="H6" s="111" t="s">
        <v>34</v>
      </c>
      <c r="I6" s="112">
        <v>30</v>
      </c>
      <c r="J6" s="113">
        <v>70</v>
      </c>
      <c r="K6" s="114"/>
      <c r="L6" s="10"/>
      <c r="M6" s="129"/>
      <c r="N6" s="133" t="s">
        <v>12</v>
      </c>
      <c r="O6" s="107">
        <v>2100</v>
      </c>
      <c r="P6" s="108">
        <v>5000</v>
      </c>
      <c r="Q6" s="130" t="s">
        <v>40</v>
      </c>
      <c r="R6" s="131">
        <v>3200</v>
      </c>
      <c r="S6" s="53">
        <f t="shared" si="0"/>
        <v>200</v>
      </c>
      <c r="T6" s="31">
        <f t="shared" ref="T6:T22" si="4">24*O6+P6</f>
        <v>55400</v>
      </c>
      <c r="U6" s="32">
        <f t="shared" si="2"/>
        <v>30</v>
      </c>
      <c r="V6" s="32">
        <f t="shared" si="3"/>
        <v>70</v>
      </c>
    </row>
    <row r="7" spans="1:22" ht="47.25" x14ac:dyDescent="0.25">
      <c r="A7" s="6">
        <v>3</v>
      </c>
      <c r="B7" s="115" t="s">
        <v>35</v>
      </c>
      <c r="C7" s="116" t="s">
        <v>36</v>
      </c>
      <c r="D7" s="116" t="s">
        <v>37</v>
      </c>
      <c r="E7" s="116" t="s">
        <v>38</v>
      </c>
      <c r="F7" s="117" t="s">
        <v>9</v>
      </c>
      <c r="G7" s="117">
        <v>150</v>
      </c>
      <c r="H7" s="118" t="s">
        <v>43</v>
      </c>
      <c r="I7" s="119">
        <v>5</v>
      </c>
      <c r="J7" s="120">
        <v>95</v>
      </c>
      <c r="K7" s="121" t="s">
        <v>39</v>
      </c>
      <c r="L7" s="10"/>
      <c r="M7" s="63"/>
      <c r="N7" s="64" t="s">
        <v>12</v>
      </c>
      <c r="O7" s="65">
        <v>2100</v>
      </c>
      <c r="P7" s="65">
        <v>3000</v>
      </c>
      <c r="Q7" s="71">
        <v>1100</v>
      </c>
      <c r="R7" s="132" t="s">
        <v>40</v>
      </c>
      <c r="S7" s="54">
        <f t="shared" si="0"/>
        <v>150</v>
      </c>
      <c r="T7" s="31">
        <f t="shared" si="4"/>
        <v>53400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109" t="s">
        <v>44</v>
      </c>
      <c r="C8" s="110" t="s">
        <v>45</v>
      </c>
      <c r="D8" s="110" t="s">
        <v>46</v>
      </c>
      <c r="E8" s="110" t="s">
        <v>47</v>
      </c>
      <c r="F8" s="110" t="s">
        <v>42</v>
      </c>
      <c r="G8" s="110">
        <v>150</v>
      </c>
      <c r="H8" s="111" t="s">
        <v>43</v>
      </c>
      <c r="I8" s="112">
        <v>5</v>
      </c>
      <c r="J8" s="113">
        <v>95</v>
      </c>
      <c r="K8" s="114"/>
      <c r="L8" s="10"/>
      <c r="M8" s="129"/>
      <c r="N8" s="133" t="s">
        <v>12</v>
      </c>
      <c r="O8" s="107">
        <v>2500</v>
      </c>
      <c r="P8" s="108">
        <v>5000</v>
      </c>
      <c r="Q8" s="134">
        <v>1200</v>
      </c>
      <c r="R8" s="135" t="s">
        <v>40</v>
      </c>
      <c r="S8" s="53">
        <f t="shared" si="0"/>
        <v>150</v>
      </c>
      <c r="T8" s="31">
        <f t="shared" si="4"/>
        <v>65000</v>
      </c>
      <c r="U8" s="32">
        <f t="shared" si="2"/>
        <v>5</v>
      </c>
      <c r="V8" s="32">
        <f t="shared" si="3"/>
        <v>95</v>
      </c>
    </row>
    <row r="9" spans="1:22" ht="212.45" customHeight="1" x14ac:dyDescent="0.25">
      <c r="A9" s="6">
        <v>5</v>
      </c>
      <c r="B9" s="115" t="s">
        <v>48</v>
      </c>
      <c r="C9" s="116" t="s">
        <v>45</v>
      </c>
      <c r="D9" s="116" t="s">
        <v>46</v>
      </c>
      <c r="E9" s="116" t="s">
        <v>47</v>
      </c>
      <c r="F9" s="117" t="s">
        <v>42</v>
      </c>
      <c r="G9" s="117">
        <v>150</v>
      </c>
      <c r="H9" s="118" t="s">
        <v>43</v>
      </c>
      <c r="I9" s="119">
        <v>5</v>
      </c>
      <c r="J9" s="120">
        <v>95</v>
      </c>
      <c r="K9" s="121" t="s">
        <v>49</v>
      </c>
      <c r="L9" s="10"/>
      <c r="M9" s="63"/>
      <c r="N9" s="64"/>
      <c r="O9" s="65"/>
      <c r="P9" s="65">
        <v>0</v>
      </c>
      <c r="Q9" s="71"/>
      <c r="R9" s="136" t="s">
        <v>40</v>
      </c>
      <c r="S9" s="54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33" t="s">
        <v>50</v>
      </c>
      <c r="C10" s="122" t="s">
        <v>51</v>
      </c>
      <c r="D10" s="122" t="s">
        <v>52</v>
      </c>
      <c r="E10" s="122" t="s">
        <v>53</v>
      </c>
      <c r="F10" s="34" t="s">
        <v>54</v>
      </c>
      <c r="G10" s="34">
        <v>250</v>
      </c>
      <c r="H10" s="35" t="s">
        <v>10</v>
      </c>
      <c r="I10" s="39">
        <v>25</v>
      </c>
      <c r="J10" s="36">
        <v>75</v>
      </c>
      <c r="K10" s="37" t="s">
        <v>55</v>
      </c>
      <c r="L10" s="10"/>
      <c r="M10" s="51"/>
      <c r="N10" s="48" t="s">
        <v>12</v>
      </c>
      <c r="O10" s="49">
        <v>575</v>
      </c>
      <c r="P10" s="108">
        <v>2000</v>
      </c>
      <c r="Q10" s="56">
        <v>1275</v>
      </c>
      <c r="R10" s="73"/>
      <c r="S10" s="53">
        <f t="shared" si="0"/>
        <v>250</v>
      </c>
      <c r="T10" s="31">
        <f t="shared" si="4"/>
        <v>15800</v>
      </c>
      <c r="U10" s="32">
        <f t="shared" si="2"/>
        <v>25</v>
      </c>
      <c r="V10" s="32">
        <f t="shared" si="3"/>
        <v>75</v>
      </c>
    </row>
    <row r="11" spans="1:22" ht="94.5" x14ac:dyDescent="0.25">
      <c r="A11" s="6">
        <v>7</v>
      </c>
      <c r="B11" s="115" t="s">
        <v>56</v>
      </c>
      <c r="C11" s="116" t="s">
        <v>57</v>
      </c>
      <c r="D11" s="116" t="s">
        <v>58</v>
      </c>
      <c r="E11" s="116" t="s">
        <v>59</v>
      </c>
      <c r="F11" s="117" t="s">
        <v>54</v>
      </c>
      <c r="G11" s="117">
        <v>250</v>
      </c>
      <c r="H11" s="118" t="s">
        <v>10</v>
      </c>
      <c r="I11" s="119">
        <v>25</v>
      </c>
      <c r="J11" s="120">
        <v>75</v>
      </c>
      <c r="K11" s="121"/>
      <c r="L11" s="10"/>
      <c r="M11" s="92"/>
      <c r="N11" s="93"/>
      <c r="O11" s="94"/>
      <c r="P11" s="65">
        <v>0</v>
      </c>
      <c r="Q11" s="55"/>
      <c r="R11" s="74"/>
      <c r="S11" s="53">
        <f t="shared" si="0"/>
        <v>250</v>
      </c>
      <c r="T11" s="31">
        <f t="shared" si="4"/>
        <v>0</v>
      </c>
      <c r="U11" s="32">
        <f t="shared" si="2"/>
        <v>25</v>
      </c>
      <c r="V11" s="32">
        <f t="shared" si="3"/>
        <v>75</v>
      </c>
    </row>
    <row r="12" spans="1:22" ht="67.7" customHeight="1" x14ac:dyDescent="0.25">
      <c r="A12" s="6">
        <v>8</v>
      </c>
      <c r="B12" s="109" t="s">
        <v>60</v>
      </c>
      <c r="C12" s="110" t="s">
        <v>61</v>
      </c>
      <c r="D12" s="110" t="s">
        <v>52</v>
      </c>
      <c r="E12" s="110" t="s">
        <v>62</v>
      </c>
      <c r="F12" s="110" t="s">
        <v>63</v>
      </c>
      <c r="G12" s="110">
        <v>150</v>
      </c>
      <c r="H12" s="111" t="s">
        <v>10</v>
      </c>
      <c r="I12" s="112">
        <v>5</v>
      </c>
      <c r="J12" s="113">
        <v>95</v>
      </c>
      <c r="K12" s="114"/>
      <c r="L12" s="10"/>
      <c r="M12" s="51"/>
      <c r="N12" s="48" t="s">
        <v>12</v>
      </c>
      <c r="O12" s="49">
        <v>575</v>
      </c>
      <c r="P12" s="108">
        <v>3000</v>
      </c>
      <c r="Q12" s="75">
        <v>950</v>
      </c>
      <c r="R12" s="73"/>
      <c r="S12" s="53">
        <f t="shared" si="0"/>
        <v>150</v>
      </c>
      <c r="T12" s="31">
        <f t="shared" si="4"/>
        <v>16800</v>
      </c>
      <c r="U12" s="32">
        <f t="shared" si="2"/>
        <v>5</v>
      </c>
      <c r="V12" s="32">
        <f t="shared" si="3"/>
        <v>95</v>
      </c>
    </row>
    <row r="13" spans="1:22" ht="94.5" x14ac:dyDescent="0.25">
      <c r="A13" s="6">
        <v>9</v>
      </c>
      <c r="B13" s="123" t="s">
        <v>64</v>
      </c>
      <c r="C13" s="124" t="s">
        <v>65</v>
      </c>
      <c r="D13" s="124" t="s">
        <v>66</v>
      </c>
      <c r="E13" s="124" t="s">
        <v>62</v>
      </c>
      <c r="F13" s="124" t="s">
        <v>63</v>
      </c>
      <c r="G13" s="124">
        <v>150</v>
      </c>
      <c r="H13" s="125" t="s">
        <v>10</v>
      </c>
      <c r="I13" s="126">
        <v>5</v>
      </c>
      <c r="J13" s="127">
        <v>95</v>
      </c>
      <c r="K13" s="128"/>
      <c r="L13" s="10"/>
      <c r="M13" s="92"/>
      <c r="N13" s="93" t="s">
        <v>12</v>
      </c>
      <c r="O13" s="94">
        <v>595</v>
      </c>
      <c r="P13" s="65">
        <v>2000</v>
      </c>
      <c r="Q13" s="76">
        <v>1275</v>
      </c>
      <c r="R13" s="74"/>
      <c r="S13" s="53">
        <f t="shared" si="0"/>
        <v>150</v>
      </c>
      <c r="T13" s="31">
        <f t="shared" si="4"/>
        <v>16280</v>
      </c>
      <c r="U13" s="32">
        <f t="shared" si="2"/>
        <v>5</v>
      </c>
      <c r="V13" s="32">
        <f t="shared" si="3"/>
        <v>95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8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8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4:S33">
    <cfRule type="expression" dxfId="1" priority="273">
      <formula>M5&gt;G5</formula>
    </cfRule>
    <cfRule type="expression" priority="274">
      <formula>$M$5&gt;$G$5</formula>
    </cfRule>
  </conditionalFormatting>
  <conditionalFormatting sqref="S8:S13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A63AA85-DFC0-4F52-B0A8-3F4ABBEEFF31}">
  <ds:schemaRefs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sharepoint/v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DF38772-DC75-4554-8556-976638B8D5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3740D2-3DF6-48B8-A731-E17BA1C210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2020-04-14T23:19:41Z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bb284e01-c280-407c-8a35-c2391d5845e3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