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60" yWindow="5955" windowWidth="14835" windowHeight="5460"/>
  </bookViews>
  <sheets>
    <sheet name="Individual Pricing" sheetId="1" r:id="rId1"/>
    <sheet name="Grouped Pricing" sheetId="2" state="hidden" r:id="rId2"/>
  </sheets>
  <definedNames>
    <definedName name="_xlnm._FilterDatabase" localSheetId="0" hidden="1">'Individual Pricing'!$A$3:$AD$72</definedName>
  </definedNames>
  <calcPr calcId="145621"/>
</workbook>
</file>

<file path=xl/calcChain.xml><?xml version="1.0" encoding="utf-8"?>
<calcChain xmlns="http://schemas.openxmlformats.org/spreadsheetml/2006/main">
  <c r="M35" i="1" l="1"/>
  <c r="M15" i="1"/>
  <c r="O15" i="1"/>
  <c r="M16" i="1"/>
  <c r="O16" i="1"/>
  <c r="M17" i="1"/>
  <c r="O17" i="1"/>
  <c r="M18" i="1"/>
  <c r="O18" i="1"/>
  <c r="M19" i="1"/>
  <c r="O19" i="1"/>
  <c r="M20" i="1"/>
  <c r="O20" i="1"/>
  <c r="M107" i="1" l="1"/>
  <c r="O108" i="1" l="1"/>
  <c r="M108" i="1"/>
  <c r="O107" i="1"/>
  <c r="O106" i="1"/>
  <c r="M106" i="1"/>
  <c r="O105" i="1"/>
  <c r="M105" i="1"/>
  <c r="O104" i="1"/>
  <c r="M104" i="1"/>
  <c r="O96" i="1"/>
  <c r="O97" i="1"/>
  <c r="O98" i="1"/>
  <c r="M96" i="1"/>
  <c r="M97" i="1"/>
  <c r="M98" i="1"/>
  <c r="O92" i="1"/>
  <c r="M92" i="1"/>
  <c r="O91" i="1"/>
  <c r="M91" i="1"/>
  <c r="O84" i="1"/>
  <c r="M84" i="1"/>
  <c r="O83" i="1"/>
  <c r="M83" i="1"/>
  <c r="O80" i="1"/>
  <c r="M80" i="1"/>
  <c r="O78" i="1"/>
  <c r="M78" i="1"/>
  <c r="O68" i="1"/>
  <c r="M68" i="1"/>
  <c r="O67" i="1"/>
  <c r="M67" i="1"/>
  <c r="O59" i="1"/>
  <c r="O60" i="1"/>
  <c r="M59" i="1"/>
  <c r="M60" i="1"/>
  <c r="O31" i="1"/>
  <c r="O32" i="1"/>
  <c r="M31" i="1"/>
  <c r="M32" i="1"/>
  <c r="O30" i="1"/>
  <c r="M30" i="1"/>
  <c r="O7" i="1"/>
  <c r="O8" i="1"/>
  <c r="O9" i="1"/>
  <c r="O6" i="1"/>
  <c r="M7" i="1"/>
  <c r="M8" i="1"/>
  <c r="M9" i="1"/>
  <c r="M6" i="1"/>
  <c r="M4" i="1"/>
  <c r="O4" i="1"/>
</calcChain>
</file>

<file path=xl/sharedStrings.xml><?xml version="1.0" encoding="utf-8"?>
<sst xmlns="http://schemas.openxmlformats.org/spreadsheetml/2006/main" count="2203" uniqueCount="297">
  <si>
    <t>Site Address</t>
  </si>
  <si>
    <t>MRC Cost</t>
  </si>
  <si>
    <t>10 or 100 megabit circuit?</t>
  </si>
  <si>
    <t>Terminating Node Site</t>
  </si>
  <si>
    <t>Service Termination at customer site(Handoff): Fiber or Copper</t>
  </si>
  <si>
    <t>VLAN Charge (if applicable)</t>
  </si>
  <si>
    <t>DMARC Cost (if applicable)</t>
  </si>
  <si>
    <t>Size of Trunk-  1 or 10 gigabit (Node Site end)</t>
  </si>
  <si>
    <t>Other Charges (if applicable)</t>
  </si>
  <si>
    <t>Proposed Service Delivery to customer site:    Fiber or Ethernet over Copper</t>
  </si>
  <si>
    <t xml:space="preserve">E-Rate       (y or n) </t>
  </si>
  <si>
    <t>Supplemental Work Order Term (no. of months)</t>
  </si>
  <si>
    <t>MRC ApplicableTaxes</t>
  </si>
  <si>
    <t>NRC ApplicableTaxes</t>
  </si>
  <si>
    <t>NRC Cost</t>
  </si>
  <si>
    <t>Modified NRC</t>
  </si>
  <si>
    <t>Modified DMARC</t>
  </si>
  <si>
    <t>Aggregation Trunk Charges</t>
  </si>
  <si>
    <t>Modified Other</t>
  </si>
  <si>
    <t>(CTS) Customer Service Address (Section D1)</t>
  </si>
  <si>
    <t>(CTS) Requested Bandwidth (Section D2)</t>
  </si>
  <si>
    <t>(CTS) Terminating Node Site (Section D3)</t>
  </si>
  <si>
    <t>(CTS) Service Termination (Section D4)</t>
  </si>
  <si>
    <t>(CTS) E-Rate Eligible (Section D5)</t>
  </si>
  <si>
    <t>(CTS) Supplemental Work Order Term (Section D6)</t>
  </si>
  <si>
    <t>(Vendor) Mandatory (Section D7)</t>
  </si>
  <si>
    <t>(Vendor) Mandatory (Section D8)</t>
  </si>
  <si>
    <t>(Vendor) Mandatory (Section D9)</t>
  </si>
  <si>
    <t>(Vendor) Mandatory (Section D10)</t>
  </si>
  <si>
    <t>(CTS) (Section D11)</t>
  </si>
  <si>
    <t>(Vendor) Mandatory (Section D12)</t>
  </si>
  <si>
    <t>(Vendor) Mandatory (Section D13)</t>
  </si>
  <si>
    <t>(CTS) (Section D14)</t>
  </si>
  <si>
    <t>(Vendor) Mandatory (Section D15)</t>
  </si>
  <si>
    <t>(CTS) (Section D16)</t>
  </si>
  <si>
    <t>(Vendor) Mandatory (Section D17)</t>
  </si>
  <si>
    <t>(CTS) (Section D18)</t>
  </si>
  <si>
    <t>(Vendor) Mandatory (Section D19)</t>
  </si>
  <si>
    <t>Site</t>
  </si>
  <si>
    <t>Site Representative</t>
  </si>
  <si>
    <t>Site Representative Contact Info</t>
  </si>
  <si>
    <t>(CTS) Node Site (Section D3)</t>
  </si>
  <si>
    <t>(CTS) Terminating Port Type (Section D4)</t>
  </si>
  <si>
    <t>(CTS) SWO Length (Section D6)</t>
  </si>
  <si>
    <t xml:space="preserve">(CTS)            Order New or Upgrade           (Section D7) </t>
  </si>
  <si>
    <t>(CTS) Total number of VLANs required (Section D8)</t>
  </si>
  <si>
    <t>(Vendor) Mandatory (Section D11)</t>
  </si>
  <si>
    <t>(CTS) Modified NRC (Section D13)</t>
  </si>
  <si>
    <t>(Vendor) Mandatory (Section D14)</t>
  </si>
  <si>
    <t>(CTS) Modified DMARC (Section D16)</t>
  </si>
  <si>
    <t>(CTS) Aggregation Trunk Charges (Section D18)</t>
  </si>
  <si>
    <t>(Vendor) Mandatory  (Section D19)</t>
  </si>
  <si>
    <t>(Vendor) Mandatory  (Section D20)</t>
  </si>
  <si>
    <t>(Vendor) Mandatory  (Section D21)</t>
  </si>
  <si>
    <t>(CTS) Modified TLA Costs (Section D22)</t>
  </si>
  <si>
    <t>(Vendor) Mandatory  (Section D23)</t>
  </si>
  <si>
    <t>(CTS) Modified Other (Section D24)</t>
  </si>
  <si>
    <t>(Vendor) Mandatory (Section D25)</t>
  </si>
  <si>
    <t>(CTS) Special Requirements (Section D26)</t>
  </si>
  <si>
    <t>Customer Site name</t>
  </si>
  <si>
    <t>Circuit Order (New Or Upgrade)</t>
  </si>
  <si>
    <t>Total number of VLANs</t>
  </si>
  <si>
    <t xml:space="preserve">VLAN Charge </t>
  </si>
  <si>
    <t xml:space="preserve">DMARC Cost </t>
  </si>
  <si>
    <t>Size of Trunk-  1 or 10 gigabit (Node Site end) and Trunk Identifier</t>
  </si>
  <si>
    <t xml:space="preserve"> </t>
  </si>
  <si>
    <t xml:space="preserve">Existing Circuit End Date  XX/XX/XXXX </t>
  </si>
  <si>
    <t xml:space="preserve">Existing Circuit TLA (Cost)  $XXX.XX </t>
  </si>
  <si>
    <t>Waive TLA Cost (Y/N)</t>
  </si>
  <si>
    <t xml:space="preserve">Other Charges </t>
  </si>
  <si>
    <t>Any non-standard requirements</t>
  </si>
  <si>
    <t>Total</t>
  </si>
  <si>
    <t>New</t>
  </si>
  <si>
    <t>n</t>
  </si>
  <si>
    <t>Copper</t>
  </si>
  <si>
    <t>Olympia</t>
  </si>
  <si>
    <t>100mb</t>
  </si>
  <si>
    <t>(425) 388-3211</t>
  </si>
  <si>
    <t>Kirk Copple</t>
  </si>
  <si>
    <t>CNTY3101</t>
  </si>
  <si>
    <t>DOLC1822</t>
  </si>
  <si>
    <t xml:space="preserve">Jim or Barbara Svenson </t>
  </si>
  <si>
    <t>(360) 692-2293</t>
  </si>
  <si>
    <t>DSHS5010</t>
  </si>
  <si>
    <t>Stacey Gifford</t>
  </si>
  <si>
    <t>(253) 381-2879</t>
  </si>
  <si>
    <t>DOLC1823</t>
  </si>
  <si>
    <t>Aubrey Osborne</t>
  </si>
  <si>
    <t>(360) 479-4793</t>
  </si>
  <si>
    <t>(360) 533-4333</t>
  </si>
  <si>
    <t>DOLC1403</t>
  </si>
  <si>
    <t xml:space="preserve">Angie Messmer </t>
  </si>
  <si>
    <t>ESD1301</t>
  </si>
  <si>
    <t>Chris Lattin</t>
  </si>
  <si>
    <t>(360) 407-4429</t>
  </si>
  <si>
    <t>309 E 5th Ave, Moses Lake, WA 98837-1778</t>
  </si>
  <si>
    <t>DORBOT1704</t>
  </si>
  <si>
    <t>Jane Herring</t>
  </si>
  <si>
    <t>(360) 596-3697</t>
  </si>
  <si>
    <t>19800 North Creek Pkwy, Bothell WA 98011-8206</t>
  </si>
  <si>
    <t>1000mb (1G)</t>
  </si>
  <si>
    <t>DORPTA0501</t>
  </si>
  <si>
    <t>734 E 1st Street, Port Angeles, WA 98362-3630</t>
  </si>
  <si>
    <t>DOLD1713</t>
  </si>
  <si>
    <t>(425) 670-8376</t>
  </si>
  <si>
    <t>Shannon Kanis</t>
  </si>
  <si>
    <t>DORBEL3701</t>
  </si>
  <si>
    <t>1904 Humboldt Street, Bellingham, WA 98225-4244</t>
  </si>
  <si>
    <t>DOLD0503</t>
  </si>
  <si>
    <t xml:space="preserve">(360)457-8887 </t>
  </si>
  <si>
    <t xml:space="preserve">Tamara Keller </t>
  </si>
  <si>
    <t>DORSEA1701</t>
  </si>
  <si>
    <t>DOLD1705</t>
  </si>
  <si>
    <t>(253) 872-6019</t>
  </si>
  <si>
    <t>Louise</t>
  </si>
  <si>
    <t>Chelise</t>
  </si>
  <si>
    <t>(360) 379-5053</t>
  </si>
  <si>
    <t>DOLD1602</t>
  </si>
  <si>
    <t>DOLD1709</t>
  </si>
  <si>
    <t>Derek Mau</t>
  </si>
  <si>
    <t>(206) 464-6846</t>
  </si>
  <si>
    <t>DOLD2704</t>
  </si>
  <si>
    <t>Kerne Thomas</t>
  </si>
  <si>
    <t>(253) 593-2990</t>
  </si>
  <si>
    <t>DOLD6701</t>
  </si>
  <si>
    <t>(206)706-4265</t>
  </si>
  <si>
    <t>Tony</t>
  </si>
  <si>
    <t>DOLC2312</t>
  </si>
  <si>
    <t>(800) 791-4856</t>
  </si>
  <si>
    <t>Troy Jasmin                  (Computer Creations)</t>
  </si>
  <si>
    <t>DORRCH0301</t>
  </si>
  <si>
    <t>1657 Fowler Street, Richland, WA 99352-4700</t>
  </si>
  <si>
    <t>DORYAK3901</t>
  </si>
  <si>
    <t>3703 River Road, Suite 3, Yakima, WA 98902-7325</t>
  </si>
  <si>
    <t>DOCBLF1</t>
  </si>
  <si>
    <t>Josh LaBerge</t>
  </si>
  <si>
    <t>(360) 725-8495</t>
  </si>
  <si>
    <t>3420 NE Sand Hill Road, Belfair, WA 98528-9007</t>
  </si>
  <si>
    <t>DFWWAL</t>
  </si>
  <si>
    <t>Jeremiah Parker</t>
  </si>
  <si>
    <t>(360) 902-2342</t>
  </si>
  <si>
    <t>1340 N 13th Ave, Walla Walla, WA 99362-1066</t>
  </si>
  <si>
    <t>Copper handoff required. Vendor must provide 72 hours advanced notice for access. Vendor must provide 4 hour UPS to their equipment. Vendor to extend to TEL/DATA Closet per attached site map.</t>
  </si>
  <si>
    <t>DOCTUM4</t>
  </si>
  <si>
    <t>Tami Rettke</t>
  </si>
  <si>
    <t>(360) 407-5783</t>
  </si>
  <si>
    <t>1550 Irving Street SW, Suite 301, Tumwater, WA 98512-6362</t>
  </si>
  <si>
    <t>Copper handoff required. Vendor must provide 72 hours advanced notice for access. Vendor must provide 4 hour UPS to their equipment. Vendor to extend to Telecom Room per attached site map.</t>
  </si>
  <si>
    <t>10mb</t>
  </si>
  <si>
    <t xml:space="preserve">228 W 1st Street, Suite M, Port Angeles, WA 98362-2641 </t>
  </si>
  <si>
    <t>25410 74th Ave S, Kent, WA 98032-6011</t>
  </si>
  <si>
    <t>2300 S Park Ave, Port Townsend, WA 98368-2275</t>
  </si>
  <si>
    <t>6402 S Yakima Ave, Suite C, Tacoma, WA 98408-4514</t>
  </si>
  <si>
    <t>Kitsap Auto Licensing, 3850 Kitsap Way, Suite 103, Bremerton, WA 98312-2463</t>
  </si>
  <si>
    <t>201 W Main St, 2nd Floor, Puyallup, WA 98371-5327</t>
  </si>
  <si>
    <t>3016 Oakes Ave, Everett, WA 98201</t>
  </si>
  <si>
    <t>Silverdale Auto License, Inc., 9080 Silverdale Way NW, Suite 102, Silverdale, WA 98383-8398</t>
  </si>
  <si>
    <t>Hoquiam License Agency, 2616 Sumner Ave, Aberdeen, WA 98520-4319</t>
  </si>
  <si>
    <t>NORTH SEATTLE LSO, 18551 Aurora Ave N, Shoreline, WA 98133-3992</t>
  </si>
  <si>
    <t>2101 4th Ave, Suite 1400, Seattle, WA 98121-2379</t>
  </si>
  <si>
    <t>205 Spring St, Seattle, WA 98104-1173</t>
  </si>
  <si>
    <t>320 N 85th St, Seattle, WA 98103-3606</t>
  </si>
  <si>
    <t>North Mason Chamber of Commerce, 30 NE Romance Hill Rd, Suite 103, Belfair, WA 98528-8316</t>
  </si>
  <si>
    <t>Vendor to extend Demarc to with in 10 FT of DOL router per attached site map and per LCON - Vendor must call for access at least 3 days prior to needed access</t>
  </si>
  <si>
    <t>***The existing 100M at this site is under contract until 9/17/17***   Copper handoff required.  Vendor switch must be within 10ft of the customer router.  Demarc extend requested.  Demarc Details: 2nd floor Demarc, NW side of the building, by the telecom room - no room #.  Vendor must provide UPS to their switch.  Vendor and/or their contractors must contact the site contact at least 24 hrs prior to site access.</t>
  </si>
  <si>
    <t>***The existing 10M at this site is under contract until 8/26/17*** Copper handoff required. Vendor must provide 72 hours advanced notice for access. Vendor must provide 4 hour UPS to their equipment. Vendor to extend to basement Demarc per attached site map.</t>
  </si>
  <si>
    <t>Copper handoff required. Vendor must provide 72 hours advanced notice for access. Vendor must provide 4 hour UPS to their equipment. Vendor to extend Demarc to Room 132 per attached site map.</t>
  </si>
  <si>
    <t>Copper handoff required. Vendor must provide 72 hours advanced notice for access. Vendor must provide 4 hour UPS to their equipment. Vendor to extend Demarc to telecom room (1047) per attached site map.</t>
  </si>
  <si>
    <t>Copper handoff required. Vendor must provide 72 hours advanced notice for access. Vendor must provide 4 hour UPS to their equipment. Vendor to extend Demarc to telecom room (d) per attached site map.</t>
  </si>
  <si>
    <t>***The existing 100M at this site is under contract until 9/16/17*** Copper handoff required. Vendor must provide 72 hours advanced notice for access. Vendor must provide 4 hour UPS to their equipment. Vendor to extend Demarc to LAN IDF per attached site map.</t>
  </si>
  <si>
    <t>Copper handoff required. Vendor must provide 72 hours advanced notice for access. Vendor must provide 4 hour UPS to their equipment. Vendor to extend Demarc to Telecom Closet per attached site map.</t>
  </si>
  <si>
    <t>Copper handoff required. Vendor must provide 72 hours advanced notice for access. Vendor must provide 4 hour UPS to their equipment. Vendor to extend Demarc to Telecom room per attached site map.</t>
  </si>
  <si>
    <t>Vendor to extend Demarc to with in 10 FT of DOL router per attached site map and per LCON - Vendor must call for access at least 3 days prior to needed access.</t>
  </si>
  <si>
    <t>***The existing 10M at this site is under contract until 8/20/17*** Vendor to extend Demarc to with in 10 FT of DOL router per attached site map and per LCON - Vendor must call for access at least 3 days prior to needed access.</t>
  </si>
  <si>
    <t>***The existing 10M at this site is under contract until 9/29/17*** Vendor to extend Demarc to with in 10 FT of DOL router per attached site map and per LCON - Vendor must call for access at least 3 days prior to needed access.</t>
  </si>
  <si>
    <t>***The existing 10M at this site is under contract until 9/30/17***  Vendor to extend Demarc to with in 10 FT of DOL router per attached site map and per LCON - Vendor must call for access at least 3 days prior to needed access.</t>
  </si>
  <si>
    <t>***The existing 10M at this site is under contract until 9/24/17*** Vendor to extend Demarc to with in 10 FT of DOL router per attached site map and per LCON - Vendor must call for access at least 3 days prior to needed access.</t>
  </si>
  <si>
    <t>Vendor must reach out to contact in advance for any needed site access - Vendor to extend Demarc to LCON designated point within building.</t>
  </si>
  <si>
    <t>LNISQM</t>
  </si>
  <si>
    <t>Jerry Swenson</t>
  </si>
  <si>
    <t>(360) 902-5993</t>
  </si>
  <si>
    <t>540 W Washington Street, Sequim, WA 98382-3279</t>
  </si>
  <si>
    <t>Copper Handoff Required. Vendor must provide 4 hour UPS for their equipment. Circuit must be extended to LAN Room per attached site map. Vendor must provide LCON with 72 hours advanced notice for site access.</t>
  </si>
  <si>
    <t>DSHS4025</t>
  </si>
  <si>
    <t>Raymond Williams</t>
  </si>
  <si>
    <t>(360) 391-6012</t>
  </si>
  <si>
    <t>***This new circuit will be used as a backup circuit for this critical site.  The new circuit must be designed and delivered on completely separate network, infrastructure, and equipment  from the existing primary circuit provider (CenturyLink).***    Copper handoff required.  Vendor switch must be within 10ft of the customer router.  Demarc extend requested. Demarc Details: LAN Room, refer to LCON for instructions.  Vendor must provide UPS to their switch.  Vendor and/or their contractors must contact the site contact at least 24 hrs prior to site access.</t>
  </si>
  <si>
    <t>***This new circuit will be used as a secondary/backup circuit for this site.  The new circuit must be delivered on a diverse path and provided by a different vendor from the existing primary vendor (CenturyLink).***    Copper handoff required.  Vendor switch must be within 10ft of the customer router.  Demarc extend requested. Demarc Details: LAN Room, refer to LCON for instructions.  Vendor must provide UPS to their switch.  Vendor and/or their contractors must contact the site contact at least 24 hrs prior to site access.</t>
  </si>
  <si>
    <t>101 S King Street, Seattle, WA 98104-3115</t>
  </si>
  <si>
    <t>Upgrade</t>
  </si>
  <si>
    <t>ESD3902</t>
  </si>
  <si>
    <t>(360) 584-2266</t>
  </si>
  <si>
    <t>1925 Morgan Rd, Sunnyside, WA 98944-4809</t>
  </si>
  <si>
    <t>**The existing 10M circuit at this site is under contract until 7/28/2017** Copper Handoff Required. Vendor must extend circuit to LAN Room (Existing) per attached Site Map. Vendor must provide 4 Hour UPS for their device. Vendor must provide 72 hours advanced notice for access.</t>
  </si>
  <si>
    <t>***The existing 10M circuit at this site is under contract until 7/28/2017** Copper Handoff Required. Vendor must extend circuit to LAN Room (Existing) per attached Site Map. Vendor must provide 4 Hour UPS for their device. Vendor must provide 72 hours advanced notice for access.</t>
  </si>
  <si>
    <t>DOLD3104</t>
  </si>
  <si>
    <t>Heather</t>
  </si>
  <si>
    <t xml:space="preserve">
(360) 653-1545</t>
  </si>
  <si>
    <t>3704 172nd St NE, Space K1, Smokey Point, WA 98223-6336</t>
  </si>
  <si>
    <t>Vendor must extend circuit to within 10 ft of DOL router per attached Site Map and LCON . Vendor must contact LCON at least 3 days prior notice for access.</t>
  </si>
  <si>
    <t>DOLD7701</t>
  </si>
  <si>
    <t>Don Smith</t>
  </si>
  <si>
    <t>(253) 536-6221</t>
  </si>
  <si>
    <t>2502 112th St E, Ste 200 -Closet #167, Parkland, WA 98445-5104</t>
  </si>
  <si>
    <t>***The existing 10M circuit at this site is under contract until 7/31/2017** Vendor must extend circuit to within 10 ft of DOL router per attached Site Map and LCON (this is not the current location of the current circuit). Vendor must contact LCON at least 3 days prior notice for access.</t>
  </si>
  <si>
    <t>DOLD0603</t>
  </si>
  <si>
    <t>Jackie</t>
  </si>
  <si>
    <t>(360) 260-6122</t>
  </si>
  <si>
    <t>9609 NE 117th Ave, Bldg 27 Ste 2730, Vancouver, WA 98662-2405</t>
  </si>
  <si>
    <t>Vendor must extend circuit to within 10 ft of DOL router per attached Site Map and LCON. Vendor must contact LCON at least 3 days prior notice for access.</t>
  </si>
  <si>
    <t>DOCTAC3</t>
  </si>
  <si>
    <t>1305 Tacoma Ave S, Tacoma, WA 98424-1903</t>
  </si>
  <si>
    <t xml:space="preserve">Upgrade Request. ***The existing 100M circuit is under contract until 6/5/2018.***  Copper Handoff Required. Vendor must extend to DOC IT Room. Vendor must provide 4 hour UPS for their equipment. Vendor must provide 72 hours advanced notice for site access. </t>
  </si>
  <si>
    <t>DSHS1038</t>
  </si>
  <si>
    <t>Debbie Keller</t>
  </si>
  <si>
    <t xml:space="preserve"> (509) 725-4040</t>
  </si>
  <si>
    <t>450 Logan St, Courthouse 3rd Floor, Davenport, WA 99122-5184</t>
  </si>
  <si>
    <t>***The existing 10M circuit at this site is under contract until 6/27/2019***   Copper handoff required.  Vendor switch must be within 10 ft of the customer router.  Demarc extend requested.  Demarc Details: LAN Room, Courthouse 3rd floor.  Vendor must provide UPS to their switch.  Vendor and/or their contractors must contact the site contact at least 24 hrs prior to site access.</t>
  </si>
  <si>
    <t>DSHS1074</t>
  </si>
  <si>
    <t>Dan Torhjelm</t>
  </si>
  <si>
    <t>(509) 363-4711</t>
  </si>
  <si>
    <t>956 S Main St, Ste B, Colville, WA 99114-2505</t>
  </si>
  <si>
    <t>***The existing 10M circuit at this site is under contract until 5/28/20***   Copper handoff required.  Vendor switch must be within 10 ft of the customer router.  Demarc extend requested.  Demarc Details: LAN Room, Suite B.  Vendor must provide UPS to their switch.  Vendor and/or their contractors must contact the site contact at least 24 hrs prior to site access.</t>
  </si>
  <si>
    <t>***The existing 10M circuit at this site is under contract until 5/28/2020***   Copper handoff required.  Vendor switch must be within 10 ft of the customer router.  Demarc extend requested.  Demarc Details: LAN Room, Suite B.  Vendor must provide UPS to their switch.  Vendor and/or their contractors must contact the site contact at least 24 hrs prior to site access.</t>
  </si>
  <si>
    <t>DSHS2002</t>
  </si>
  <si>
    <t>Jack Perard</t>
  </si>
  <si>
    <t>(509) 830-4150</t>
  </si>
  <si>
    <t>7200 W Nob Hill Blvd, Ste 12, Meadowbrook Mall, Yakima, WA 98908-1928</t>
  </si>
  <si>
    <t>***The existing 10M circuit at this site is under contract until 6/21/2018***   Copper handoff required.  Vendor switch must be within 10 ft of the customer router.  Demarc extend requested.  Demarc Details:  Meadowbrook Mall, LAN Room - Suite 12.  Vendor must provide UPS to their switch.  Vendor and/or their contractors must contact the site contact at least 24 hrs prior to site access.</t>
  </si>
  <si>
    <t>***The existing 10M circuit at this site is under contract until 6/21/18***   Copper handoff required.  Vendor switch must be within 10 ft of the customer router.  Demarc extend requested.  Demarc Details:  Meadowbrook Mall, LAN Room - Suite 12.  Vendor must provide UPS to their switch.  Vendor and/or their contractors must contact the site contact at least 24 hrs prior to site access.</t>
  </si>
  <si>
    <t>DSHS2008</t>
  </si>
  <si>
    <t>Harlan Hame</t>
  </si>
  <si>
    <t>(509) 839-7213</t>
  </si>
  <si>
    <t xml:space="preserve">2010 Yakima Valley Hwy, Ste 4, Block G, Mid Valley Mall, Sunnyside, WA 98944-1289 </t>
  </si>
  <si>
    <t>***The existing 10M circuit at this site is under contract until 6/27/2018***   Copper handoff required.  Vendor switch must be within 10 ft of the customer router.  Demarc extend requested.  Demarc Details:  LAN Room - Suite 4, Block G, Mid Valley Mall.  Vendor must provide UPS to their switch.  Vendor and/or their contractors must contact the site contact at least 24 hrs prior to site access.</t>
  </si>
  <si>
    <t>***The existing 10M circuit at this site is under contract until 6/27/18***   Copper handoff required.  Vendor switch must be within 10 ft of the customer router.  Demarc extend requested.  Demarc Details:  LAN Room - Suite 4, Block G, Mid Valley Mall.  Vendor must provide UPS to their switch.  Vendor and/or their contractors must contact the site contact at least 24 hrs prior to site access.</t>
  </si>
  <si>
    <t>DSHS2033</t>
  </si>
  <si>
    <t xml:space="preserve"> Glenn Moller</t>
  </si>
  <si>
    <t>(509) 225-6587</t>
  </si>
  <si>
    <t>315 Holton Ave, Ste 200, 2nd Floor, Yakima, WA 98902-3240</t>
  </si>
  <si>
    <t>***The existing 10M circuit at this site is under contract until 7/29/19***   Copper handoff required.  Vendor switch must be within 10 ft of the customer router.  Demarc extend requested.  Demarc Details:  LAN Room, 2nd Floor, Suite 200.  Vendor must provide UPS to their switch.  Vendor and/or their contractors must contact the site contact at least 24 hrs prior to site access.</t>
  </si>
  <si>
    <t>DSHS2059</t>
  </si>
  <si>
    <t>(509) 965-0105</t>
  </si>
  <si>
    <t>1710 S 24th Ave, Yakima, WA 98902-5767</t>
  </si>
  <si>
    <t>***The existing 10M circuit at this site is under contract until 6/21/2018***   Copper handoff required.  Vendor switch must be within 10 ft of the customer router.  Demarc extend requested.  Demarc Details:  LAN Room, Bldg 1710.  Vendor must provide UPS to their switch.  Vendor and/or their contractors must contact the site contact at least 24 hrs prior to site access.</t>
  </si>
  <si>
    <t>DVA1701</t>
  </si>
  <si>
    <t>James Chapin</t>
  </si>
  <si>
    <t>(360) 584-5685</t>
  </si>
  <si>
    <t>2106 2nd Ave, Seattle, WA 98121</t>
  </si>
  <si>
    <t>***The existing 100M circuit at this site is under contract until 4/22/18***   Copper handoff required.  Vendor switch must be within 10 ft of the customer router.  Demarc extend requested.  Demarc Details:  Telco closet, 1st floor, Bldg 2106.  Refer to (3) attached pictures.  Vendor must provide UPS to their switch.  Vendor and/or their contractors must contact the site contact at least 24 hrs prior to site access.</t>
  </si>
  <si>
    <t>DSHS4043</t>
  </si>
  <si>
    <t>Paul Reed
Heather Sacha</t>
  </si>
  <si>
    <t>(253) 617-6250
(253) 617-6323 / (253) 617-8926</t>
  </si>
  <si>
    <t>132 S Spokane St, Seattle, WA 98134-2221</t>
  </si>
  <si>
    <t>***The existing 10M at this site is under contract until 9/25/2019***   Copper handoff required.  Vendor switch must be within 10 ft of the customer router.  Demarc extend requested.  Vendor must provide UPS to their switch.  Vendor and/or their contractors must contact the site contact at least 24 hrs prior to site access.</t>
  </si>
  <si>
    <t>DSHS5004</t>
  </si>
  <si>
    <t>Pat Bockelman</t>
  </si>
  <si>
    <t xml:space="preserve">(360) 829-3078 </t>
  </si>
  <si>
    <t>2120 Ryan Road, Buckley, WA 98321-9115</t>
  </si>
  <si>
    <t>***The existing 100M circuit at this site is under contract until 12/18/2018***   Copper handoff required.  Vendor switch must be within 10 ft of the customer router.  Demarc extend requested.  Vendor must provide UPS to their switch.  Vendor and/or their contractors must contact the site contact at least 24 hrs prior to site access.</t>
  </si>
  <si>
    <t>DSHS6005</t>
  </si>
  <si>
    <t>James McNamara</t>
  </si>
  <si>
    <t>(360) 489-5987</t>
  </si>
  <si>
    <t>421 5th Ave, Forks, WA 98331-9100</t>
  </si>
  <si>
    <t>***The existing 10M circuit at this site is under contract until 5/21/2020***   Copper handoff required.  Vendor switch must be within 10 ft of the customer router.  Demarc extend requested.  Vendor must provide UPS to their switch.  Vendor and/or their contractors must contact the site contact at least 24 hrs prior to site access.</t>
  </si>
  <si>
    <t>DSHS6053</t>
  </si>
  <si>
    <t>Robin Walters</t>
  </si>
  <si>
    <t>(360) 628-3847</t>
  </si>
  <si>
    <t>205 S Columbus Ave, Courthouse, Goldendale, WA 98620-9279</t>
  </si>
  <si>
    <t>***The existing 10M circuit at this site is under contract until 5/9/2019***   Copper handoff required.  Vendor switch must be within 10 ft of the customer router.  Demarc extend requested.  Vendor must provide UPS to their switch.  Vendor and/or their contractors must contact the site contact at least 24 hrs prior to site access.</t>
  </si>
  <si>
    <t>DSHS6057</t>
  </si>
  <si>
    <t>Maria Koury-Corvall</t>
  </si>
  <si>
    <t>(360) 538-2442</t>
  </si>
  <si>
    <t>915 Sheridan St, Port Townsend, WA 98368-2931</t>
  </si>
  <si>
    <t>***The existing 10M circuit at this site is under contract until 10/30/2019***   Copper handoff required.  Vendor switch must be within 10 ft of the customer router.  Demarc extend requested.  Vendor must provide UPS to their switch.  Vendor and/or their contractors must contact the site contact at least 24 hrs prior to site access.</t>
  </si>
  <si>
    <t>DSHS6106</t>
  </si>
  <si>
    <t>800 Franklin St, Ste 100, Vancouver, WA 98660-3076</t>
  </si>
  <si>
    <t>***The existing 10M circuit at this site is under contract until 4/24/2019***   Copper handoff required.  Vendor switch must be within 10 ft of the customer router.  Demarc extend requested.  Demarc Details: Suite 100.  Vendor must provide UPS to their switch.  Vendor and/or their contractors must contact the site contact at least 24 hrs prior to site access.</t>
  </si>
  <si>
    <t>DSHS6124</t>
  </si>
  <si>
    <t>Sophie Trettevick Indian Health Center, 250 Fort St, Neah Bay, WA 98357</t>
  </si>
  <si>
    <t>Copper handoff required.  Vendor switch must be within 10 ft of the customer router.  Demarc extend requested.  Vendor must provide UPS to their switch.  Vendor and/or their contractors must contact the site contact at least 24 hrs prior to site access.</t>
  </si>
  <si>
    <t xml:space="preserve">No Bid </t>
  </si>
  <si>
    <t xml:space="preserve">NO Bid </t>
  </si>
  <si>
    <t xml:space="preserve">No bid </t>
  </si>
  <si>
    <t>No Bid</t>
  </si>
  <si>
    <t>10 Gig - ELKGED775336INTGNNI</t>
  </si>
  <si>
    <t xml:space="preserve">fiber </t>
  </si>
  <si>
    <t>10 Gig - ELINE/803926//ZYO</t>
  </si>
  <si>
    <t>na</t>
  </si>
  <si>
    <t xml:space="preserve">no </t>
  </si>
  <si>
    <t xml:space="preserve">yes </t>
  </si>
  <si>
    <t>yes</t>
  </si>
  <si>
    <t>no</t>
  </si>
  <si>
    <t xml:space="preserve">No </t>
  </si>
  <si>
    <t xml:space="preserve"> No Bid </t>
  </si>
  <si>
    <t>No bid</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</si>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</sst>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43" formatCode="_(* #,##0.00_);_(* \(#,##0.00\);_(* &quot;-&quot;??_);_(@_)"/>
    <numFmt numFmtId="164" formatCode="[&lt;=9999999]###\-####;\(###\)\ ###\-####"/>
  </numFmts>
  <fonts count="36" x14ac:knownFonts="1">
    <font>
      <sz val="11"/>
      <color theme="1"/>
      <name val="Calibri"/>
      <family val="2"/>
      <scheme val="minor"/>
    </font>
    <font>
      <b/>
      <sz val="11"/>
      <color theme="1"/>
      <name val="Calibri"/>
      <family val="2"/>
      <scheme val="minor"/>
    </font>
    <font>
      <i/>
      <sz val="12"/>
      <color theme="1"/>
      <name val="Calibri"/>
      <family val="2"/>
      <scheme val="minor"/>
    </font>
    <font>
      <sz val="11"/>
      <color theme="1"/>
      <name val="Calibri"/>
      <family val="2"/>
      <scheme val="minor"/>
    </font>
    <font>
      <b/>
      <sz val="14"/>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MS Sans Serif"/>
      <family val="2"/>
    </font>
    <font>
      <u/>
      <sz val="11"/>
      <color theme="10"/>
      <name val="Calibri"/>
      <family val="2"/>
      <scheme val="minor"/>
    </font>
    <font>
      <sz val="12"/>
      <name val="Times New Roman"/>
      <family val="1"/>
    </font>
    <font>
      <sz val="12"/>
      <name val="Times New Roman"/>
      <family val="1"/>
    </font>
    <font>
      <b/>
      <sz val="10"/>
      <color indexed="53"/>
      <name val="Arial"/>
      <family val="2"/>
    </font>
    <font>
      <sz val="12"/>
      <name val="Times New Roman"/>
      <family val="1"/>
    </font>
    <font>
      <sz val="12"/>
      <name val="Times New Roman"/>
      <family val="1"/>
    </font>
    <font>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rgb="FF202020"/>
      <name val="Calibri"/>
      <family val="2"/>
      <scheme val="minor"/>
    </font>
    <font>
      <sz val="11"/>
      <color rgb="FFC00000"/>
      <name val="Calibri"/>
      <family val="2"/>
      <scheme val="minor"/>
    </font>
    <font>
      <strike/>
      <sz val="11"/>
      <name val="Calibri"/>
      <family val="2"/>
      <scheme val="minor"/>
    </font>
  </fonts>
  <fills count="4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4" tint="0.79998168889431442"/>
        <bgColor indexed="65"/>
      </patternFill>
    </fill>
    <fill>
      <gradientFill degree="45">
        <stop position="0">
          <color theme="0"/>
        </stop>
        <stop position="0.5">
          <color theme="1"/>
        </stop>
        <stop position="1">
          <color theme="0"/>
        </stop>
      </gradientFill>
    </fill>
    <fill>
      <patternFill patternType="solid">
        <fgColor rgb="FFFF0066"/>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712">
    <xf numFmtId="0" fontId="0" fillId="0" borderId="0"/>
    <xf numFmtId="0" fontId="3" fillId="0" borderId="0"/>
    <xf numFmtId="0" fontId="5" fillId="0" borderId="0"/>
    <xf numFmtId="0" fontId="6" fillId="0" borderId="0"/>
    <xf numFmtId="0" fontId="5" fillId="0" borderId="0"/>
    <xf numFmtId="0" fontId="3" fillId="0" borderId="0"/>
    <xf numFmtId="0" fontId="7" fillId="0" borderId="0" applyNumberFormat="0" applyFill="0" applyBorder="0" applyAlignment="0" applyProtection="0">
      <alignment vertical="top"/>
      <protection locked="0"/>
    </xf>
    <xf numFmtId="0" fontId="5" fillId="0" borderId="0"/>
    <xf numFmtId="0" fontId="3" fillId="0" borderId="0"/>
    <xf numFmtId="0" fontId="5" fillId="0" borderId="0"/>
    <xf numFmtId="44" fontId="3" fillId="0" borderId="0" applyFont="0" applyFill="0" applyBorder="0" applyAlignment="0" applyProtection="0"/>
    <xf numFmtId="0" fontId="3" fillId="6" borderId="0" applyNumberFormat="0" applyBorder="0" applyAlignment="0" applyProtection="0"/>
    <xf numFmtId="0" fontId="5" fillId="0" borderId="0"/>
    <xf numFmtId="0" fontId="8" fillId="0" borderId="0"/>
    <xf numFmtId="0" fontId="8"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4" fontId="9" fillId="0" borderId="0" applyFill="0" applyBorder="0" applyProtection="0"/>
    <xf numFmtId="0" fontId="3" fillId="0" borderId="0"/>
    <xf numFmtId="44" fontId="3"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8" fontId="9" fillId="0" borderId="0" applyFont="0" applyFill="0" applyBorder="0" applyAlignment="0" applyProtection="0"/>
    <xf numFmtId="8"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12" fillId="0" borderId="0"/>
    <xf numFmtId="0" fontId="5" fillId="0" borderId="0"/>
    <xf numFmtId="0" fontId="5" fillId="0" borderId="0"/>
    <xf numFmtId="0" fontId="12" fillId="0" borderId="0"/>
    <xf numFmtId="0" fontId="5" fillId="0" borderId="0"/>
    <xf numFmtId="0" fontId="3" fillId="0" borderId="0"/>
    <xf numFmtId="0" fontId="3" fillId="0" borderId="0"/>
    <xf numFmtId="0" fontId="3" fillId="0" borderId="0"/>
    <xf numFmtId="0" fontId="3" fillId="0" borderId="0"/>
    <xf numFmtId="0" fontId="12"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7" borderId="0">
      <alignment horizontal="left" vertical="top"/>
    </xf>
    <xf numFmtId="0" fontId="3" fillId="0" borderId="0"/>
    <xf numFmtId="44" fontId="3" fillId="0" borderId="0" applyFont="0" applyFill="0" applyBorder="0" applyAlignment="0" applyProtection="0"/>
    <xf numFmtId="44" fontId="3" fillId="0" borderId="0" applyFont="0" applyFill="0" applyBorder="0" applyAlignment="0" applyProtection="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10"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14" fillId="0" borderId="0"/>
    <xf numFmtId="0" fontId="11" fillId="0" borderId="0"/>
    <xf numFmtId="0" fontId="11" fillId="0" borderId="0"/>
    <xf numFmtId="0" fontId="11" fillId="0" borderId="0"/>
    <xf numFmtId="0" fontId="15" fillId="0" borderId="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4" fillId="13" borderId="6" applyNumberFormat="0" applyAlignment="0" applyProtection="0"/>
    <xf numFmtId="0" fontId="25" fillId="14" borderId="7" applyNumberFormat="0" applyAlignment="0" applyProtection="0"/>
    <xf numFmtId="0" fontId="26" fillId="14" borderId="6" applyNumberFormat="0" applyAlignment="0" applyProtection="0"/>
    <xf numFmtId="0" fontId="27" fillId="0" borderId="8" applyNumberFormat="0" applyFill="0" applyAlignment="0" applyProtection="0"/>
    <xf numFmtId="0" fontId="28" fillId="15" borderId="9" applyNumberFormat="0" applyAlignment="0" applyProtection="0"/>
    <xf numFmtId="0" fontId="29" fillId="0" borderId="0" applyNumberFormat="0" applyFill="0" applyBorder="0" applyAlignment="0" applyProtection="0"/>
    <xf numFmtId="0" fontId="3" fillId="16" borderId="10" applyNumberFormat="0" applyFont="0" applyAlignment="0" applyProtection="0"/>
    <xf numFmtId="0" fontId="30" fillId="0" borderId="0" applyNumberFormat="0" applyFill="0" applyBorder="0" applyAlignment="0" applyProtection="0"/>
    <xf numFmtId="0" fontId="1" fillId="0" borderId="11" applyNumberFormat="0" applyFill="0" applyAlignment="0" applyProtection="0"/>
    <xf numFmtId="0" fontId="31" fillId="17" borderId="0" applyNumberFormat="0" applyBorder="0" applyAlignment="0" applyProtection="0"/>
    <xf numFmtId="0" fontId="3" fillId="6" borderId="0" applyNumberFormat="0" applyBorder="0" applyAlignment="0" applyProtection="0"/>
    <xf numFmtId="0" fontId="3"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1" fillId="39" borderId="0" applyNumberFormat="0" applyBorder="0" applyAlignment="0" applyProtection="0"/>
    <xf numFmtId="0" fontId="11" fillId="0" borderId="0"/>
    <xf numFmtId="0" fontId="11" fillId="0" borderId="0"/>
    <xf numFmtId="0" fontId="32" fillId="0" borderId="0"/>
    <xf numFmtId="0" fontId="5"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16" borderId="10"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16" borderId="10" applyNumberFormat="0" applyFont="0" applyAlignment="0" applyProtection="0"/>
    <xf numFmtId="0" fontId="3" fillId="6"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16" borderId="10" applyNumberFormat="0" applyFont="0" applyAlignment="0" applyProtection="0"/>
    <xf numFmtId="0" fontId="3" fillId="6"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16" borderId="10" applyNumberFormat="0" applyFont="0" applyAlignment="0" applyProtection="0"/>
    <xf numFmtId="0" fontId="3" fillId="6"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97">
    <xf numFmtId="0" fontId="0" fillId="0" borderId="0" xfId="0"/>
    <xf numFmtId="0" fontId="1" fillId="0" borderId="0" xfId="0" applyFont="1" applyAlignment="1">
      <alignment horizontal="center" wrapText="1"/>
    </xf>
    <xf numFmtId="0" fontId="0" fillId="0" borderId="0" xfId="0" applyAlignment="1">
      <alignment horizontal="center" wrapText="1"/>
    </xf>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0" fontId="1" fillId="3" borderId="0" xfId="0" applyFont="1" applyFill="1" applyAlignment="1">
      <alignment horizontal="center" wrapText="1"/>
    </xf>
    <xf numFmtId="0" fontId="2" fillId="3" borderId="1" xfId="0" applyFont="1" applyFill="1" applyBorder="1" applyAlignment="1">
      <alignment horizontal="center" vertical="center" wrapText="1"/>
    </xf>
    <xf numFmtId="0" fontId="0" fillId="3" borderId="0" xfId="0" applyFill="1"/>
    <xf numFmtId="0" fontId="2" fillId="4" borderId="1" xfId="0" applyFont="1" applyFill="1" applyBorder="1" applyAlignment="1">
      <alignment horizontal="center" vertical="center" wrapText="1"/>
    </xf>
    <xf numFmtId="0" fontId="0" fillId="0" borderId="0" xfId="0"/>
    <xf numFmtId="0" fontId="0" fillId="0" borderId="0" xfId="0" applyFill="1"/>
    <xf numFmtId="0" fontId="4" fillId="5" borderId="0" xfId="0" applyFont="1" applyFill="1" applyAlignment="1">
      <alignment horizontal="center"/>
    </xf>
    <xf numFmtId="0" fontId="0" fillId="0" borderId="0" xfId="0" applyFill="1" applyAlignment="1">
      <alignment horizontal="center"/>
    </xf>
    <xf numFmtId="0" fontId="0" fillId="5" borderId="0" xfId="0" applyFill="1" applyAlignment="1">
      <alignment horizontal="center"/>
    </xf>
    <xf numFmtId="0" fontId="1" fillId="5" borderId="0" xfId="0" applyFont="1" applyFill="1" applyAlignment="1">
      <alignment horizontal="center" wrapText="1"/>
    </xf>
    <xf numFmtId="0" fontId="1" fillId="0" borderId="2" xfId="0" applyFont="1" applyBorder="1" applyAlignment="1">
      <alignment horizontal="center" wrapText="1"/>
    </xf>
    <xf numFmtId="0" fontId="1" fillId="0" borderId="0" xfId="0" applyFont="1" applyFill="1" applyAlignment="1">
      <alignment horizontal="center" wrapText="1"/>
    </xf>
    <xf numFmtId="0" fontId="1" fillId="3" borderId="2" xfId="0" applyFont="1" applyFill="1" applyBorder="1" applyAlignment="1">
      <alignment horizontal="center" wrapText="1"/>
    </xf>
    <xf numFmtId="0" fontId="2" fillId="8" borderId="1" xfId="0" applyFont="1" applyFill="1" applyBorder="1" applyAlignment="1">
      <alignment horizontal="center" vertical="center" wrapText="1"/>
    </xf>
    <xf numFmtId="0" fontId="0" fillId="3" borderId="0" xfId="0" applyFill="1" applyAlignment="1">
      <alignment wrapText="1"/>
    </xf>
    <xf numFmtId="0" fontId="0" fillId="0" borderId="0" xfId="0" applyAlignment="1">
      <alignment wrapText="1"/>
    </xf>
    <xf numFmtId="0" fontId="0" fillId="9" borderId="1" xfId="0" applyFill="1"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wrapText="1"/>
    </xf>
    <xf numFmtId="0" fontId="0" fillId="3" borderId="1" xfId="0" applyFill="1" applyBorder="1" applyAlignment="1">
      <alignment horizontal="center" vertical="center"/>
    </xf>
    <xf numFmtId="164" fontId="16" fillId="9" borderId="1" xfId="732" applyNumberFormat="1" applyFont="1" applyFill="1" applyBorder="1" applyAlignment="1">
      <alignment horizontal="center" wrapText="1"/>
    </xf>
    <xf numFmtId="0" fontId="0" fillId="0" borderId="1" xfId="0" applyFont="1" applyFill="1" applyBorder="1" applyAlignment="1">
      <alignment horizontal="center" wrapText="1"/>
    </xf>
    <xf numFmtId="0" fontId="0" fillId="0" borderId="1" xfId="0" applyFont="1" applyBorder="1" applyAlignment="1">
      <alignment horizontal="left" wrapText="1"/>
    </xf>
    <xf numFmtId="0" fontId="0" fillId="0" borderId="1" xfId="0" applyBorder="1"/>
    <xf numFmtId="0" fontId="0" fillId="0" borderId="1" xfId="0" applyBorder="1" applyAlignment="1">
      <alignment wrapText="1"/>
    </xf>
    <xf numFmtId="164" fontId="16" fillId="9" borderId="12" xfId="732" applyNumberFormat="1" applyFont="1" applyFill="1" applyBorder="1" applyAlignment="1">
      <alignment horizontal="center" wrapText="1"/>
    </xf>
    <xf numFmtId="0" fontId="0" fillId="0" borderId="13" xfId="0" applyFont="1" applyFill="1" applyBorder="1" applyAlignment="1">
      <alignment horizontal="center" wrapText="1"/>
    </xf>
    <xf numFmtId="0" fontId="33" fillId="0" borderId="1" xfId="0" applyFont="1" applyBorder="1" applyAlignment="1"/>
    <xf numFmtId="0" fontId="0" fillId="0" borderId="14" xfId="0" applyFont="1" applyBorder="1" applyAlignment="1">
      <alignment horizontal="left" wrapText="1"/>
    </xf>
    <xf numFmtId="0" fontId="0" fillId="0" borderId="0" xfId="0"/>
    <xf numFmtId="0" fontId="0" fillId="9" borderId="1" xfId="0" applyFill="1"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wrapText="1"/>
    </xf>
    <xf numFmtId="0" fontId="0" fillId="3" borderId="1" xfId="0" applyFill="1" applyBorder="1" applyAlignment="1">
      <alignment horizontal="center" vertical="center"/>
    </xf>
    <xf numFmtId="164" fontId="16" fillId="9" borderId="1" xfId="732" applyNumberFormat="1" applyFont="1" applyFill="1" applyBorder="1" applyAlignment="1">
      <alignment horizontal="center" wrapText="1"/>
    </xf>
    <xf numFmtId="0" fontId="0" fillId="0" borderId="1" xfId="0" applyFont="1" applyFill="1" applyBorder="1" applyAlignment="1">
      <alignment horizontal="center" wrapText="1"/>
    </xf>
    <xf numFmtId="0" fontId="0" fillId="0" borderId="1" xfId="0" applyFont="1" applyBorder="1" applyAlignment="1">
      <alignment horizontal="left" wrapText="1"/>
    </xf>
    <xf numFmtId="0" fontId="34" fillId="0" borderId="0" xfId="0" applyFont="1" applyAlignment="1">
      <alignment wrapText="1"/>
    </xf>
    <xf numFmtId="0" fontId="16" fillId="9" borderId="1" xfId="0" applyFont="1" applyFill="1" applyBorder="1" applyAlignment="1">
      <alignment horizontal="center"/>
    </xf>
    <xf numFmtId="0" fontId="16" fillId="0" borderId="1" xfId="0" applyFont="1" applyBorder="1" applyAlignment="1">
      <alignment horizontal="center" wrapText="1"/>
    </xf>
    <xf numFmtId="0" fontId="16" fillId="0" borderId="1" xfId="0" applyFont="1" applyBorder="1" applyAlignment="1">
      <alignment wrapText="1"/>
    </xf>
    <xf numFmtId="0" fontId="16" fillId="0" borderId="1" xfId="0" applyFont="1" applyFill="1" applyBorder="1" applyAlignment="1">
      <alignment horizontal="center" wrapText="1"/>
    </xf>
    <xf numFmtId="0" fontId="16" fillId="0" borderId="1" xfId="0" applyFont="1" applyBorder="1" applyAlignment="1">
      <alignment horizontal="center"/>
    </xf>
    <xf numFmtId="0" fontId="16" fillId="0" borderId="1" xfId="0" applyFont="1" applyBorder="1" applyAlignment="1">
      <alignment horizontal="center" vertical="center"/>
    </xf>
    <xf numFmtId="0" fontId="16" fillId="3"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Border="1" applyAlignment="1">
      <alignment horizontal="left" vertical="center" wrapText="1"/>
    </xf>
    <xf numFmtId="0" fontId="16" fillId="0" borderId="0" xfId="0" applyFont="1"/>
    <xf numFmtId="0" fontId="16" fillId="0" borderId="1" xfId="0" applyFont="1" applyBorder="1" applyAlignment="1">
      <alignment horizontal="left" wrapText="1"/>
    </xf>
    <xf numFmtId="0" fontId="16" fillId="0" borderId="13" xfId="0" applyFont="1" applyFill="1" applyBorder="1" applyAlignment="1">
      <alignment horizontal="center" wrapText="1"/>
    </xf>
    <xf numFmtId="0" fontId="16" fillId="0" borderId="1" xfId="0" applyFont="1" applyFill="1" applyBorder="1" applyAlignment="1">
      <alignment horizontal="center"/>
    </xf>
    <xf numFmtId="164" fontId="16" fillId="0" borderId="1" xfId="732" applyNumberFormat="1" applyFont="1" applyFill="1" applyBorder="1" applyAlignment="1">
      <alignment horizontal="center" wrapText="1"/>
    </xf>
    <xf numFmtId="0" fontId="16" fillId="0" borderId="1" xfId="0" applyFont="1" applyFill="1" applyBorder="1" applyAlignment="1">
      <alignment wrapText="1"/>
    </xf>
    <xf numFmtId="0" fontId="16" fillId="0" borderId="1" xfId="0" applyFont="1" applyFill="1" applyBorder="1" applyAlignment="1">
      <alignment horizontal="left" vertical="center" wrapText="1"/>
    </xf>
    <xf numFmtId="164" fontId="16" fillId="0" borderId="1" xfId="732" applyNumberFormat="1" applyFont="1" applyFill="1" applyBorder="1" applyAlignment="1">
      <alignment wrapText="1"/>
    </xf>
    <xf numFmtId="0" fontId="16" fillId="0" borderId="1" xfId="0" applyFont="1" applyFill="1" applyBorder="1" applyAlignment="1">
      <alignment horizontal="left" wrapText="1"/>
    </xf>
    <xf numFmtId="164" fontId="16" fillId="0" borderId="12" xfId="732" applyNumberFormat="1" applyFont="1" applyFill="1" applyBorder="1" applyAlignment="1">
      <alignment horizontal="left" wrapText="1"/>
    </xf>
    <xf numFmtId="0" fontId="16" fillId="0" borderId="0" xfId="0" applyFont="1" applyFill="1" applyAlignment="1">
      <alignment horizontal="center"/>
    </xf>
    <xf numFmtId="0" fontId="16" fillId="0" borderId="0" xfId="0" applyFont="1" applyFill="1"/>
    <xf numFmtId="0" fontId="16" fillId="0" borderId="0" xfId="0" applyFont="1" applyAlignment="1">
      <alignment wrapText="1"/>
    </xf>
    <xf numFmtId="0" fontId="35" fillId="0" borderId="1" xfId="0" applyFont="1" applyFill="1" applyBorder="1" applyAlignment="1">
      <alignment horizontal="center"/>
    </xf>
    <xf numFmtId="0" fontId="35" fillId="0" borderId="1" xfId="0" applyFont="1" applyFill="1" applyBorder="1" applyAlignment="1">
      <alignment wrapText="1"/>
    </xf>
    <xf numFmtId="164" fontId="35" fillId="0" borderId="1" xfId="732" applyNumberFormat="1" applyFont="1" applyFill="1" applyBorder="1" applyAlignment="1">
      <alignment wrapText="1"/>
    </xf>
    <xf numFmtId="0" fontId="35" fillId="0" borderId="1" xfId="0" applyFont="1" applyFill="1" applyBorder="1" applyAlignment="1">
      <alignment horizontal="left" wrapText="1"/>
    </xf>
    <xf numFmtId="0" fontId="35" fillId="0" borderId="13" xfId="0" applyFont="1" applyFill="1" applyBorder="1" applyAlignment="1">
      <alignment horizontal="center" wrapText="1"/>
    </xf>
    <xf numFmtId="0" fontId="35" fillId="0" borderId="1" xfId="0" applyFont="1" applyFill="1" applyBorder="1" applyAlignment="1">
      <alignment horizontal="center" wrapText="1"/>
    </xf>
    <xf numFmtId="0" fontId="35" fillId="0" borderId="1" xfId="0" applyFont="1" applyFill="1" applyBorder="1" applyAlignment="1">
      <alignment horizontal="center" vertical="center"/>
    </xf>
    <xf numFmtId="0" fontId="35" fillId="3" borderId="1" xfId="0" applyFont="1" applyFill="1" applyBorder="1" applyAlignment="1">
      <alignment horizontal="center" vertical="center"/>
    </xf>
    <xf numFmtId="0" fontId="35" fillId="0" borderId="1" xfId="0" applyFont="1" applyBorder="1" applyAlignment="1">
      <alignment horizontal="left" vertical="center" wrapText="1"/>
    </xf>
    <xf numFmtId="0" fontId="0" fillId="0" borderId="13" xfId="0" applyFont="1" applyBorder="1" applyAlignment="1">
      <alignment horizontal="left" wrapText="1"/>
    </xf>
    <xf numFmtId="0" fontId="33" fillId="0" borderId="13" xfId="0" applyFont="1" applyBorder="1" applyAlignment="1"/>
    <xf numFmtId="0" fontId="0" fillId="0" borderId="13" xfId="0" applyBorder="1"/>
    <xf numFmtId="6" fontId="0" fillId="0" borderId="1" xfId="0" applyNumberFormat="1" applyFont="1" applyBorder="1" applyAlignment="1">
      <alignment horizontal="center" wrapText="1"/>
    </xf>
    <xf numFmtId="8" fontId="0" fillId="0" borderId="1" xfId="0" applyNumberFormat="1" applyFont="1" applyBorder="1" applyAlignment="1">
      <alignment horizontal="center" wrapText="1"/>
    </xf>
    <xf numFmtId="6" fontId="0" fillId="0" borderId="1" xfId="0" applyNumberFormat="1" applyBorder="1" applyAlignment="1">
      <alignment horizontal="center" vertical="center"/>
    </xf>
    <xf numFmtId="0" fontId="0" fillId="0" borderId="13" xfId="0" applyFont="1" applyBorder="1" applyAlignment="1">
      <alignment horizontal="center" wrapText="1"/>
    </xf>
    <xf numFmtId="0" fontId="33" fillId="0" borderId="13" xfId="0" applyFont="1" applyBorder="1" applyAlignment="1">
      <alignment horizontal="center"/>
    </xf>
    <xf numFmtId="0" fontId="0" fillId="0" borderId="13" xfId="0" applyBorder="1" applyAlignment="1">
      <alignment horizontal="center"/>
    </xf>
    <xf numFmtId="6" fontId="16" fillId="0" borderId="1" xfId="0" applyNumberFormat="1" applyFont="1" applyBorder="1" applyAlignment="1">
      <alignment horizontal="center" vertical="center"/>
    </xf>
    <xf numFmtId="14" fontId="16" fillId="0" borderId="1" xfId="0" applyNumberFormat="1" applyFont="1" applyBorder="1" applyAlignment="1">
      <alignment horizontal="center" vertical="center"/>
    </xf>
    <xf numFmtId="14" fontId="16" fillId="0" borderId="1" xfId="0" applyNumberFormat="1" applyFont="1" applyFill="1" applyBorder="1" applyAlignment="1">
      <alignment horizontal="center" vertical="center"/>
    </xf>
    <xf numFmtId="6" fontId="16" fillId="0" borderId="1" xfId="0" applyNumberFormat="1" applyFont="1" applyFill="1" applyBorder="1" applyAlignment="1">
      <alignment horizontal="center" vertical="center"/>
    </xf>
    <xf numFmtId="0" fontId="0" fillId="0" borderId="1" xfId="0" applyFont="1" applyFill="1" applyBorder="1" applyAlignment="1">
      <alignment horizontal="left" wrapText="1"/>
    </xf>
    <xf numFmtId="6" fontId="0" fillId="0" borderId="1" xfId="0" applyNumberFormat="1" applyFill="1" applyBorder="1" applyAlignment="1">
      <alignment horizontal="center" vertical="center"/>
    </xf>
    <xf numFmtId="0" fontId="0" fillId="0" borderId="1" xfId="0" applyFill="1" applyBorder="1"/>
    <xf numFmtId="0" fontId="33" fillId="0" borderId="1" xfId="0" applyFont="1" applyFill="1" applyBorder="1" applyAlignment="1"/>
  </cellXfs>
  <cellStyles count="3712">
    <cellStyle name="20% - Accent1" xfId="836" builtinId="30" customBuiltin="1"/>
    <cellStyle name="20% - Accent1 2" xfId="11"/>
    <cellStyle name="20% - Accent1 2 10" xfId="957"/>
    <cellStyle name="20% - Accent1 2 11" xfId="1358"/>
    <cellStyle name="20% - Accent1 2 12" xfId="2128"/>
    <cellStyle name="20% - Accent1 2 13" xfId="2898"/>
    <cellStyle name="20% - Accent1 2 2" xfId="118"/>
    <cellStyle name="20% - Accent1 2 2 10" xfId="1415"/>
    <cellStyle name="20% - Accent1 2 2 11" xfId="2185"/>
    <cellStyle name="20% - Accent1 2 2 12" xfId="2955"/>
    <cellStyle name="20% - Accent1 2 2 2" xfId="257"/>
    <cellStyle name="20% - Accent1 2 2 2 2" xfId="533"/>
    <cellStyle name="20% - Accent1 2 2 2 2 2" xfId="1193"/>
    <cellStyle name="20% - Accent1 2 2 2 2 3" xfId="1829"/>
    <cellStyle name="20% - Accent1 2 2 2 2 4" xfId="2599"/>
    <cellStyle name="20% - Accent1 2 2 2 2 5" xfId="3369"/>
    <cellStyle name="20% - Accent1 2 2 2 3" xfId="875"/>
    <cellStyle name="20% - Accent1 2 2 2 4" xfId="1553"/>
    <cellStyle name="20% - Accent1 2 2 2 5" xfId="2323"/>
    <cellStyle name="20% - Accent1 2 2 2 6" xfId="3093"/>
    <cellStyle name="20% - Accent1 2 2 3" xfId="326"/>
    <cellStyle name="20% - Accent1 2 2 3 2" xfId="602"/>
    <cellStyle name="20% - Accent1 2 2 3 2 2" xfId="1262"/>
    <cellStyle name="20% - Accent1 2 2 3 2 3" xfId="1898"/>
    <cellStyle name="20% - Accent1 2 2 3 2 4" xfId="2668"/>
    <cellStyle name="20% - Accent1 2 2 3 2 5" xfId="3438"/>
    <cellStyle name="20% - Accent1 2 2 3 3" xfId="1088"/>
    <cellStyle name="20% - Accent1 2 2 3 4" xfId="1622"/>
    <cellStyle name="20% - Accent1 2 2 3 5" xfId="2392"/>
    <cellStyle name="20% - Accent1 2 2 3 6" xfId="3162"/>
    <cellStyle name="20% - Accent1 2 2 4" xfId="188"/>
    <cellStyle name="20% - Accent1 2 2 4 2" xfId="464"/>
    <cellStyle name="20% - Accent1 2 2 4 2 2" xfId="1760"/>
    <cellStyle name="20% - Accent1 2 2 4 2 3" xfId="2530"/>
    <cellStyle name="20% - Accent1 2 2 4 2 4" xfId="3300"/>
    <cellStyle name="20% - Accent1 2 2 4 3" xfId="929"/>
    <cellStyle name="20% - Accent1 2 2 4 4" xfId="1484"/>
    <cellStyle name="20% - Accent1 2 2 4 5" xfId="2254"/>
    <cellStyle name="20% - Accent1 2 2 4 6" xfId="3024"/>
    <cellStyle name="20% - Accent1 2 2 5" xfId="650"/>
    <cellStyle name="20% - Accent1 2 2 5 2" xfId="1308"/>
    <cellStyle name="20% - Accent1 2 2 5 3" xfId="1946"/>
    <cellStyle name="20% - Accent1 2 2 5 4" xfId="2716"/>
    <cellStyle name="20% - Accent1 2 2 5 5" xfId="3486"/>
    <cellStyle name="20% - Accent1 2 2 6" xfId="715"/>
    <cellStyle name="20% - Accent1 2 2 6 2" xfId="2011"/>
    <cellStyle name="20% - Accent1 2 2 6 3" xfId="2781"/>
    <cellStyle name="20% - Accent1 2 2 6 4" xfId="3551"/>
    <cellStyle name="20% - Accent1 2 2 7" xfId="795"/>
    <cellStyle name="20% - Accent1 2 2 7 2" xfId="2090"/>
    <cellStyle name="20% - Accent1 2 2 7 3" xfId="2860"/>
    <cellStyle name="20% - Accent1 2 2 7 4" xfId="3630"/>
    <cellStyle name="20% - Accent1 2 2 8" xfId="395"/>
    <cellStyle name="20% - Accent1 2 2 8 2" xfId="1691"/>
    <cellStyle name="20% - Accent1 2 2 8 3" xfId="2461"/>
    <cellStyle name="20% - Accent1 2 2 8 4" xfId="3231"/>
    <cellStyle name="20% - Accent1 2 2 9" xfId="1002"/>
    <cellStyle name="20% - Accent1 2 3" xfId="223"/>
    <cellStyle name="20% - Accent1 2 3 2" xfId="729"/>
    <cellStyle name="20% - Accent1 2 3 2 2" xfId="1342"/>
    <cellStyle name="20% - Accent1 2 3 2 3" xfId="2025"/>
    <cellStyle name="20% - Accent1 2 3 2 4" xfId="2795"/>
    <cellStyle name="20% - Accent1 2 3 2 5" xfId="3565"/>
    <cellStyle name="20% - Accent1 2 3 3" xfId="809"/>
    <cellStyle name="20% - Accent1 2 3 3 2" xfId="2104"/>
    <cellStyle name="20% - Accent1 2 3 3 3" xfId="2874"/>
    <cellStyle name="20% - Accent1 2 3 3 4" xfId="3644"/>
    <cellStyle name="20% - Accent1 2 3 4" xfId="499"/>
    <cellStyle name="20% - Accent1 2 3 4 2" xfId="1795"/>
    <cellStyle name="20% - Accent1 2 3 4 3" xfId="2565"/>
    <cellStyle name="20% - Accent1 2 3 4 4" xfId="3335"/>
    <cellStyle name="20% - Accent1 2 3 5" xfId="913"/>
    <cellStyle name="20% - Accent1 2 3 6" xfId="1519"/>
    <cellStyle name="20% - Accent1 2 3 7" xfId="2289"/>
    <cellStyle name="20% - Accent1 2 3 8" xfId="3059"/>
    <cellStyle name="20% - Accent1 2 4" xfId="292"/>
    <cellStyle name="20% - Accent1 2 4 2" xfId="568"/>
    <cellStyle name="20% - Accent1 2 4 2 2" xfId="1228"/>
    <cellStyle name="20% - Accent1 2 4 2 3" xfId="1864"/>
    <cellStyle name="20% - Accent1 2 4 2 4" xfId="2634"/>
    <cellStyle name="20% - Accent1 2 4 2 5" xfId="3404"/>
    <cellStyle name="20% - Accent1 2 4 3" xfId="1123"/>
    <cellStyle name="20% - Accent1 2 4 4" xfId="1588"/>
    <cellStyle name="20% - Accent1 2 4 5" xfId="2358"/>
    <cellStyle name="20% - Accent1 2 4 6" xfId="3128"/>
    <cellStyle name="20% - Accent1 2 5" xfId="154"/>
    <cellStyle name="20% - Accent1 2 5 2" xfId="430"/>
    <cellStyle name="20% - Accent1 2 5 2 2" xfId="1726"/>
    <cellStyle name="20% - Accent1 2 5 2 3" xfId="2496"/>
    <cellStyle name="20% - Accent1 2 5 2 4" xfId="3266"/>
    <cellStyle name="20% - Accent1 2 5 3" xfId="1135"/>
    <cellStyle name="20% - Accent1 2 5 4" xfId="1450"/>
    <cellStyle name="20% - Accent1 2 5 5" xfId="2220"/>
    <cellStyle name="20% - Accent1 2 5 6" xfId="2990"/>
    <cellStyle name="20% - Accent1 2 6" xfId="637"/>
    <cellStyle name="20% - Accent1 2 6 2" xfId="1297"/>
    <cellStyle name="20% - Accent1 2 6 3" xfId="1933"/>
    <cellStyle name="20% - Accent1 2 6 4" xfId="2703"/>
    <cellStyle name="20% - Accent1 2 6 5" xfId="3473"/>
    <cellStyle name="20% - Accent1 2 7" xfId="681"/>
    <cellStyle name="20% - Accent1 2 7 2" xfId="1977"/>
    <cellStyle name="20% - Accent1 2 7 3" xfId="2747"/>
    <cellStyle name="20% - Accent1 2 7 4" xfId="3517"/>
    <cellStyle name="20% - Accent1 2 8" xfId="761"/>
    <cellStyle name="20% - Accent1 2 8 2" xfId="2056"/>
    <cellStyle name="20% - Accent1 2 8 3" xfId="2826"/>
    <cellStyle name="20% - Accent1 2 8 4" xfId="3596"/>
    <cellStyle name="20% - Accent1 2 9" xfId="361"/>
    <cellStyle name="20% - Accent1 2 9 2" xfId="1657"/>
    <cellStyle name="20% - Accent1 2 9 3" xfId="2427"/>
    <cellStyle name="20% - Accent1 2 9 4" xfId="3197"/>
    <cellStyle name="20% - Accent1 3" xfId="2109"/>
    <cellStyle name="20% - Accent1 4" xfId="2879"/>
    <cellStyle name="20% - Accent1 5" xfId="3649"/>
    <cellStyle name="20% - Accent2" xfId="840" builtinId="34" customBuiltin="1"/>
    <cellStyle name="20% - Accent2 2" xfId="2111"/>
    <cellStyle name="20% - Accent2 3" xfId="2881"/>
    <cellStyle name="20% - Accent2 4" xfId="3651"/>
    <cellStyle name="20% - Accent3" xfId="844" builtinId="38" customBuiltin="1"/>
    <cellStyle name="20% - Accent3 2" xfId="2113"/>
    <cellStyle name="20% - Accent3 3" xfId="2883"/>
    <cellStyle name="20% - Accent3 4" xfId="3653"/>
    <cellStyle name="20% - Accent4" xfId="848" builtinId="42" customBuiltin="1"/>
    <cellStyle name="20% - Accent4 2" xfId="2115"/>
    <cellStyle name="20% - Accent4 3" xfId="2885"/>
    <cellStyle name="20% - Accent4 4" xfId="3655"/>
    <cellStyle name="20% - Accent5" xfId="852" builtinId="46" customBuiltin="1"/>
    <cellStyle name="20% - Accent5 2" xfId="2117"/>
    <cellStyle name="20% - Accent5 3" xfId="2887"/>
    <cellStyle name="20% - Accent5 4" xfId="3657"/>
    <cellStyle name="20% - Accent6" xfId="856" builtinId="50" customBuiltin="1"/>
    <cellStyle name="20% - Accent6 2" xfId="2119"/>
    <cellStyle name="20% - Accent6 3" xfId="2889"/>
    <cellStyle name="20% - Accent6 4" xfId="3659"/>
    <cellStyle name="40% - Accent1" xfId="837" builtinId="31" customBuiltin="1"/>
    <cellStyle name="40% - Accent1 2" xfId="2110"/>
    <cellStyle name="40% - Accent1 3" xfId="2880"/>
    <cellStyle name="40% - Accent1 4" xfId="3650"/>
    <cellStyle name="40% - Accent2" xfId="841" builtinId="35" customBuiltin="1"/>
    <cellStyle name="40% - Accent2 2" xfId="2112"/>
    <cellStyle name="40% - Accent2 3" xfId="2882"/>
    <cellStyle name="40% - Accent2 4" xfId="3652"/>
    <cellStyle name="40% - Accent3" xfId="845" builtinId="39" customBuiltin="1"/>
    <cellStyle name="40% - Accent3 2" xfId="2114"/>
    <cellStyle name="40% - Accent3 3" xfId="2884"/>
    <cellStyle name="40% - Accent3 4" xfId="3654"/>
    <cellStyle name="40% - Accent4" xfId="849" builtinId="43" customBuiltin="1"/>
    <cellStyle name="40% - Accent4 2" xfId="2116"/>
    <cellStyle name="40% - Accent4 3" xfId="2886"/>
    <cellStyle name="40% - Accent4 4" xfId="3656"/>
    <cellStyle name="40% - Accent5" xfId="853" builtinId="47" customBuiltin="1"/>
    <cellStyle name="40% - Accent5 2" xfId="2118"/>
    <cellStyle name="40% - Accent5 3" xfId="2888"/>
    <cellStyle name="40% - Accent5 4" xfId="3658"/>
    <cellStyle name="40% - Accent6" xfId="857" builtinId="51" customBuiltin="1"/>
    <cellStyle name="40% - Accent6 2" xfId="2120"/>
    <cellStyle name="40% - Accent6 3" xfId="2890"/>
    <cellStyle name="40% - Accent6 4" xfId="3660"/>
    <cellStyle name="60% - Accent1" xfId="838" builtinId="32" customBuiltin="1"/>
    <cellStyle name="60% - Accent2" xfId="842" builtinId="36" customBuiltin="1"/>
    <cellStyle name="60% - Accent3" xfId="846" builtinId="40" customBuiltin="1"/>
    <cellStyle name="60% - Accent4" xfId="850" builtinId="44" customBuiltin="1"/>
    <cellStyle name="60% - Accent5" xfId="854" builtinId="48" customBuiltin="1"/>
    <cellStyle name="60% - Accent6" xfId="858" builtinId="52" customBuiltin="1"/>
    <cellStyle name="Accent1" xfId="835" builtinId="29" customBuiltin="1"/>
    <cellStyle name="Accent2" xfId="839" builtinId="33" customBuiltin="1"/>
    <cellStyle name="Accent3" xfId="843" builtinId="37" customBuiltin="1"/>
    <cellStyle name="Accent4" xfId="847" builtinId="41" customBuiltin="1"/>
    <cellStyle name="Accent5" xfId="851" builtinId="45" customBuiltin="1"/>
    <cellStyle name="Accent6" xfId="855" builtinId="49" customBuiltin="1"/>
    <cellStyle name="Bad" xfId="824" builtinId="27" customBuiltin="1"/>
    <cellStyle name="Calculation" xfId="828" builtinId="22" customBuiltin="1"/>
    <cellStyle name="Check Cell" xfId="830" builtinId="23" customBuiltin="1"/>
    <cellStyle name="Comma 2" xfId="653"/>
    <cellStyle name="Comma 2 2" xfId="734"/>
    <cellStyle name="Comma 2 2 2" xfId="2029"/>
    <cellStyle name="Comma 2 2 3" xfId="2799"/>
    <cellStyle name="Comma 2 2 4" xfId="3569"/>
    <cellStyle name="Comma 2 3" xfId="1949"/>
    <cellStyle name="Comma 2 4" xfId="2719"/>
    <cellStyle name="Comma 2 5" xfId="3489"/>
    <cellStyle name="Comma 3" xfId="1346"/>
    <cellStyle name="Comma 4" xfId="2121"/>
    <cellStyle name="Comma 5" xfId="2891"/>
    <cellStyle name="Comma 6" xfId="3661"/>
    <cellStyle name="Currency 10" xfId="3662"/>
    <cellStyle name="Currency 2" xfId="10"/>
    <cellStyle name="Currency 2 10" xfId="2897"/>
    <cellStyle name="Currency 2 2" xfId="24"/>
    <cellStyle name="Currency 2 2 10" xfId="1048"/>
    <cellStyle name="Currency 2 2 10 2" xfId="3663"/>
    <cellStyle name="Currency 2 2 11" xfId="1360"/>
    <cellStyle name="Currency 2 2 12" xfId="2130"/>
    <cellStyle name="Currency 2 2 13" xfId="2900"/>
    <cellStyle name="Currency 2 2 2" xfId="121"/>
    <cellStyle name="Currency 2 2 2 10" xfId="1418"/>
    <cellStyle name="Currency 2 2 2 11" xfId="2188"/>
    <cellStyle name="Currency 2 2 2 12" xfId="2958"/>
    <cellStyle name="Currency 2 2 2 2" xfId="260"/>
    <cellStyle name="Currency 2 2 2 2 2" xfId="536"/>
    <cellStyle name="Currency 2 2 2 2 2 2" xfId="1196"/>
    <cellStyle name="Currency 2 2 2 2 2 3" xfId="1832"/>
    <cellStyle name="Currency 2 2 2 2 2 4" xfId="2602"/>
    <cellStyle name="Currency 2 2 2 2 2 5" xfId="3372"/>
    <cellStyle name="Currency 2 2 2 2 3" xfId="964"/>
    <cellStyle name="Currency 2 2 2 2 4" xfId="1556"/>
    <cellStyle name="Currency 2 2 2 2 5" xfId="2326"/>
    <cellStyle name="Currency 2 2 2 2 6" xfId="3096"/>
    <cellStyle name="Currency 2 2 2 3" xfId="329"/>
    <cellStyle name="Currency 2 2 2 3 2" xfId="605"/>
    <cellStyle name="Currency 2 2 2 3 2 2" xfId="1265"/>
    <cellStyle name="Currency 2 2 2 3 2 3" xfId="1901"/>
    <cellStyle name="Currency 2 2 2 3 2 4" xfId="2671"/>
    <cellStyle name="Currency 2 2 2 3 2 5" xfId="3441"/>
    <cellStyle name="Currency 2 2 2 3 3" xfId="988"/>
    <cellStyle name="Currency 2 2 2 3 4" xfId="1625"/>
    <cellStyle name="Currency 2 2 2 3 5" xfId="2395"/>
    <cellStyle name="Currency 2 2 2 3 6" xfId="3165"/>
    <cellStyle name="Currency 2 2 2 4" xfId="191"/>
    <cellStyle name="Currency 2 2 2 4 2" xfId="467"/>
    <cellStyle name="Currency 2 2 2 4 2 2" xfId="1763"/>
    <cellStyle name="Currency 2 2 2 4 2 3" xfId="2533"/>
    <cellStyle name="Currency 2 2 2 4 2 4" xfId="3303"/>
    <cellStyle name="Currency 2 2 2 4 3" xfId="863"/>
    <cellStyle name="Currency 2 2 2 4 4" xfId="1487"/>
    <cellStyle name="Currency 2 2 2 4 5" xfId="2257"/>
    <cellStyle name="Currency 2 2 2 4 6" xfId="3027"/>
    <cellStyle name="Currency 2 2 2 5" xfId="652"/>
    <cellStyle name="Currency 2 2 2 5 2" xfId="1310"/>
    <cellStyle name="Currency 2 2 2 5 3" xfId="1948"/>
    <cellStyle name="Currency 2 2 2 5 4" xfId="2718"/>
    <cellStyle name="Currency 2 2 2 5 5" xfId="3488"/>
    <cellStyle name="Currency 2 2 2 6" xfId="718"/>
    <cellStyle name="Currency 2 2 2 6 2" xfId="2014"/>
    <cellStyle name="Currency 2 2 2 6 3" xfId="2784"/>
    <cellStyle name="Currency 2 2 2 6 4" xfId="3554"/>
    <cellStyle name="Currency 2 2 2 7" xfId="798"/>
    <cellStyle name="Currency 2 2 2 7 2" xfId="2093"/>
    <cellStyle name="Currency 2 2 2 7 3" xfId="2863"/>
    <cellStyle name="Currency 2 2 2 7 4" xfId="3633"/>
    <cellStyle name="Currency 2 2 2 8" xfId="398"/>
    <cellStyle name="Currency 2 2 2 8 2" xfId="1694"/>
    <cellStyle name="Currency 2 2 2 8 3" xfId="2464"/>
    <cellStyle name="Currency 2 2 2 8 4" xfId="3234"/>
    <cellStyle name="Currency 2 2 2 9" xfId="884"/>
    <cellStyle name="Currency 2 2 3" xfId="226"/>
    <cellStyle name="Currency 2 2 3 2" xfId="731"/>
    <cellStyle name="Currency 2 2 3 2 2" xfId="1344"/>
    <cellStyle name="Currency 2 2 3 2 3" xfId="2027"/>
    <cellStyle name="Currency 2 2 3 2 4" xfId="2797"/>
    <cellStyle name="Currency 2 2 3 2 5" xfId="3567"/>
    <cellStyle name="Currency 2 2 3 3" xfId="811"/>
    <cellStyle name="Currency 2 2 3 3 2" xfId="2106"/>
    <cellStyle name="Currency 2 2 3 3 3" xfId="2876"/>
    <cellStyle name="Currency 2 2 3 3 4" xfId="3646"/>
    <cellStyle name="Currency 2 2 3 4" xfId="502"/>
    <cellStyle name="Currency 2 2 3 4 2" xfId="1798"/>
    <cellStyle name="Currency 2 2 3 4 3" xfId="2568"/>
    <cellStyle name="Currency 2 2 3 4 4" xfId="3338"/>
    <cellStyle name="Currency 2 2 3 5" xfId="1007"/>
    <cellStyle name="Currency 2 2 3 6" xfId="1522"/>
    <cellStyle name="Currency 2 2 3 7" xfId="2292"/>
    <cellStyle name="Currency 2 2 3 8" xfId="3062"/>
    <cellStyle name="Currency 2 2 4" xfId="295"/>
    <cellStyle name="Currency 2 2 4 2" xfId="571"/>
    <cellStyle name="Currency 2 2 4 2 2" xfId="1231"/>
    <cellStyle name="Currency 2 2 4 2 3" xfId="1867"/>
    <cellStyle name="Currency 2 2 4 2 4" xfId="2637"/>
    <cellStyle name="Currency 2 2 4 2 5" xfId="3407"/>
    <cellStyle name="Currency 2 2 4 3" xfId="1112"/>
    <cellStyle name="Currency 2 2 4 4" xfId="1591"/>
    <cellStyle name="Currency 2 2 4 5" xfId="2361"/>
    <cellStyle name="Currency 2 2 4 6" xfId="3131"/>
    <cellStyle name="Currency 2 2 5" xfId="157"/>
    <cellStyle name="Currency 2 2 5 2" xfId="433"/>
    <cellStyle name="Currency 2 2 5 2 2" xfId="1729"/>
    <cellStyle name="Currency 2 2 5 2 3" xfId="2499"/>
    <cellStyle name="Currency 2 2 5 2 4" xfId="3269"/>
    <cellStyle name="Currency 2 2 5 3" xfId="1093"/>
    <cellStyle name="Currency 2 2 5 4" xfId="1453"/>
    <cellStyle name="Currency 2 2 5 5" xfId="2223"/>
    <cellStyle name="Currency 2 2 5 6" xfId="2993"/>
    <cellStyle name="Currency 2 2 6" xfId="640"/>
    <cellStyle name="Currency 2 2 6 2" xfId="1300"/>
    <cellStyle name="Currency 2 2 6 3" xfId="1936"/>
    <cellStyle name="Currency 2 2 6 4" xfId="2706"/>
    <cellStyle name="Currency 2 2 6 5" xfId="3476"/>
    <cellStyle name="Currency 2 2 7" xfId="684"/>
    <cellStyle name="Currency 2 2 7 2" xfId="1980"/>
    <cellStyle name="Currency 2 2 7 3" xfId="2750"/>
    <cellStyle name="Currency 2 2 7 4" xfId="3520"/>
    <cellStyle name="Currency 2 2 8" xfId="764"/>
    <cellStyle name="Currency 2 2 8 2" xfId="2059"/>
    <cellStyle name="Currency 2 2 8 3" xfId="2829"/>
    <cellStyle name="Currency 2 2 8 4" xfId="3599"/>
    <cellStyle name="Currency 2 2 9" xfId="364"/>
    <cellStyle name="Currency 2 2 9 2" xfId="1660"/>
    <cellStyle name="Currency 2 2 9 3" xfId="2430"/>
    <cellStyle name="Currency 2 2 9 4" xfId="3200"/>
    <cellStyle name="Currency 2 3" xfId="15"/>
    <cellStyle name="Currency 2 3 2" xfId="27"/>
    <cellStyle name="Currency 2 4" xfId="28"/>
    <cellStyle name="Currency 2 4 10" xfId="80"/>
    <cellStyle name="Currency 2 4 10 2" xfId="1384"/>
    <cellStyle name="Currency 2 4 10 3" xfId="2154"/>
    <cellStyle name="Currency 2 4 10 4" xfId="2924"/>
    <cellStyle name="Currency 2 4 11" xfId="976"/>
    <cellStyle name="Currency 2 4 2" xfId="120"/>
    <cellStyle name="Currency 2 4 2 10" xfId="2187"/>
    <cellStyle name="Currency 2 4 2 11" xfId="2957"/>
    <cellStyle name="Currency 2 4 2 2" xfId="259"/>
    <cellStyle name="Currency 2 4 2 2 2" xfId="535"/>
    <cellStyle name="Currency 2 4 2 2 2 2" xfId="1195"/>
    <cellStyle name="Currency 2 4 2 2 2 3" xfId="1831"/>
    <cellStyle name="Currency 2 4 2 2 2 4" xfId="2601"/>
    <cellStyle name="Currency 2 4 2 2 2 5" xfId="3371"/>
    <cellStyle name="Currency 2 4 2 2 3" xfId="868"/>
    <cellStyle name="Currency 2 4 2 2 4" xfId="1555"/>
    <cellStyle name="Currency 2 4 2 2 5" xfId="2325"/>
    <cellStyle name="Currency 2 4 2 2 6" xfId="3095"/>
    <cellStyle name="Currency 2 4 2 3" xfId="328"/>
    <cellStyle name="Currency 2 4 2 3 2" xfId="604"/>
    <cellStyle name="Currency 2 4 2 3 2 2" xfId="1264"/>
    <cellStyle name="Currency 2 4 2 3 2 3" xfId="1900"/>
    <cellStyle name="Currency 2 4 2 3 2 4" xfId="2670"/>
    <cellStyle name="Currency 2 4 2 3 2 5" xfId="3440"/>
    <cellStyle name="Currency 2 4 2 3 3" xfId="1041"/>
    <cellStyle name="Currency 2 4 2 3 4" xfId="1624"/>
    <cellStyle name="Currency 2 4 2 3 5" xfId="2394"/>
    <cellStyle name="Currency 2 4 2 3 6" xfId="3164"/>
    <cellStyle name="Currency 2 4 2 4" xfId="190"/>
    <cellStyle name="Currency 2 4 2 4 2" xfId="466"/>
    <cellStyle name="Currency 2 4 2 4 2 2" xfId="1762"/>
    <cellStyle name="Currency 2 4 2 4 2 3" xfId="2532"/>
    <cellStyle name="Currency 2 4 2 4 2 4" xfId="3302"/>
    <cellStyle name="Currency 2 4 2 4 3" xfId="887"/>
    <cellStyle name="Currency 2 4 2 4 4" xfId="1486"/>
    <cellStyle name="Currency 2 4 2 4 5" xfId="2256"/>
    <cellStyle name="Currency 2 4 2 4 6" xfId="3026"/>
    <cellStyle name="Currency 2 4 2 5" xfId="717"/>
    <cellStyle name="Currency 2 4 2 5 2" xfId="1335"/>
    <cellStyle name="Currency 2 4 2 5 3" xfId="2013"/>
    <cellStyle name="Currency 2 4 2 5 4" xfId="2783"/>
    <cellStyle name="Currency 2 4 2 5 5" xfId="3553"/>
    <cellStyle name="Currency 2 4 2 6" xfId="797"/>
    <cellStyle name="Currency 2 4 2 6 2" xfId="2092"/>
    <cellStyle name="Currency 2 4 2 6 3" xfId="2862"/>
    <cellStyle name="Currency 2 4 2 6 4" xfId="3632"/>
    <cellStyle name="Currency 2 4 2 7" xfId="397"/>
    <cellStyle name="Currency 2 4 2 7 2" xfId="1693"/>
    <cellStyle name="Currency 2 4 2 7 3" xfId="2463"/>
    <cellStyle name="Currency 2 4 2 7 4" xfId="3233"/>
    <cellStyle name="Currency 2 4 2 8" xfId="891"/>
    <cellStyle name="Currency 2 4 2 9" xfId="1417"/>
    <cellStyle name="Currency 2 4 3" xfId="225"/>
    <cellStyle name="Currency 2 4 3 2" xfId="501"/>
    <cellStyle name="Currency 2 4 3 2 2" xfId="1162"/>
    <cellStyle name="Currency 2 4 3 2 3" xfId="1797"/>
    <cellStyle name="Currency 2 4 3 2 4" xfId="2567"/>
    <cellStyle name="Currency 2 4 3 2 5" xfId="3337"/>
    <cellStyle name="Currency 2 4 3 3" xfId="949"/>
    <cellStyle name="Currency 2 4 3 4" xfId="1521"/>
    <cellStyle name="Currency 2 4 3 5" xfId="2291"/>
    <cellStyle name="Currency 2 4 3 6" xfId="3061"/>
    <cellStyle name="Currency 2 4 4" xfId="294"/>
    <cellStyle name="Currency 2 4 4 2" xfId="570"/>
    <cellStyle name="Currency 2 4 4 2 2" xfId="1230"/>
    <cellStyle name="Currency 2 4 4 2 3" xfId="1866"/>
    <cellStyle name="Currency 2 4 4 2 4" xfId="2636"/>
    <cellStyle name="Currency 2 4 4 2 5" xfId="3406"/>
    <cellStyle name="Currency 2 4 4 3" xfId="1115"/>
    <cellStyle name="Currency 2 4 4 4" xfId="1590"/>
    <cellStyle name="Currency 2 4 4 5" xfId="2360"/>
    <cellStyle name="Currency 2 4 4 6" xfId="3130"/>
    <cellStyle name="Currency 2 4 5" xfId="156"/>
    <cellStyle name="Currency 2 4 5 2" xfId="432"/>
    <cellStyle name="Currency 2 4 5 2 2" xfId="1728"/>
    <cellStyle name="Currency 2 4 5 2 3" xfId="2498"/>
    <cellStyle name="Currency 2 4 5 2 4" xfId="3268"/>
    <cellStyle name="Currency 2 4 5 3" xfId="878"/>
    <cellStyle name="Currency 2 4 5 4" xfId="1452"/>
    <cellStyle name="Currency 2 4 5 5" xfId="2222"/>
    <cellStyle name="Currency 2 4 5 6" xfId="2992"/>
    <cellStyle name="Currency 2 4 6" xfId="639"/>
    <cellStyle name="Currency 2 4 6 2" xfId="1299"/>
    <cellStyle name="Currency 2 4 6 3" xfId="1935"/>
    <cellStyle name="Currency 2 4 6 4" xfId="2705"/>
    <cellStyle name="Currency 2 4 6 5" xfId="3475"/>
    <cellStyle name="Currency 2 4 7" xfId="683"/>
    <cellStyle name="Currency 2 4 7 2" xfId="1979"/>
    <cellStyle name="Currency 2 4 7 3" xfId="2749"/>
    <cellStyle name="Currency 2 4 7 4" xfId="3519"/>
    <cellStyle name="Currency 2 4 8" xfId="763"/>
    <cellStyle name="Currency 2 4 8 2" xfId="2058"/>
    <cellStyle name="Currency 2 4 8 3" xfId="2828"/>
    <cellStyle name="Currency 2 4 8 4" xfId="3598"/>
    <cellStyle name="Currency 2 4 9" xfId="363"/>
    <cellStyle name="Currency 2 4 9 2" xfId="1659"/>
    <cellStyle name="Currency 2 4 9 3" xfId="2429"/>
    <cellStyle name="Currency 2 4 9 4" xfId="3199"/>
    <cellStyle name="Currency 2 5" xfId="649"/>
    <cellStyle name="Currency 2 5 2" xfId="728"/>
    <cellStyle name="Currency 2 5 2 2" xfId="2024"/>
    <cellStyle name="Currency 2 5 2 3" xfId="2794"/>
    <cellStyle name="Currency 2 5 2 4" xfId="3564"/>
    <cellStyle name="Currency 2 5 3" xfId="808"/>
    <cellStyle name="Currency 2 5 3 2" xfId="2103"/>
    <cellStyle name="Currency 2 5 3 3" xfId="2873"/>
    <cellStyle name="Currency 2 5 3 4" xfId="3643"/>
    <cellStyle name="Currency 2 5 4" xfId="1945"/>
    <cellStyle name="Currency 2 5 5" xfId="2715"/>
    <cellStyle name="Currency 2 5 6" xfId="3485"/>
    <cellStyle name="Currency 2 6" xfId="44"/>
    <cellStyle name="Currency 2 7" xfId="885"/>
    <cellStyle name="Currency 2 8" xfId="1357"/>
    <cellStyle name="Currency 2 9" xfId="2127"/>
    <cellStyle name="Currency 3" xfId="79"/>
    <cellStyle name="Currency 3 10" xfId="362"/>
    <cellStyle name="Currency 3 10 2" xfId="1658"/>
    <cellStyle name="Currency 3 10 3" xfId="2428"/>
    <cellStyle name="Currency 3 10 4" xfId="3198"/>
    <cellStyle name="Currency 3 11" xfId="1014"/>
    <cellStyle name="Currency 3 12" xfId="1383"/>
    <cellStyle name="Currency 3 13" xfId="2153"/>
    <cellStyle name="Currency 3 14" xfId="2923"/>
    <cellStyle name="Currency 3 2" xfId="127"/>
    <cellStyle name="Currency 3 3" xfId="119"/>
    <cellStyle name="Currency 3 3 10" xfId="2186"/>
    <cellStyle name="Currency 3 3 11" xfId="2956"/>
    <cellStyle name="Currency 3 3 2" xfId="258"/>
    <cellStyle name="Currency 3 3 2 2" xfId="534"/>
    <cellStyle name="Currency 3 3 2 2 2" xfId="1194"/>
    <cellStyle name="Currency 3 3 2 2 3" xfId="1830"/>
    <cellStyle name="Currency 3 3 2 2 4" xfId="2600"/>
    <cellStyle name="Currency 3 3 2 2 5" xfId="3370"/>
    <cellStyle name="Currency 3 3 2 3" xfId="874"/>
    <cellStyle name="Currency 3 3 2 4" xfId="1554"/>
    <cellStyle name="Currency 3 3 2 5" xfId="2324"/>
    <cellStyle name="Currency 3 3 2 6" xfId="3094"/>
    <cellStyle name="Currency 3 3 3" xfId="327"/>
    <cellStyle name="Currency 3 3 3 2" xfId="603"/>
    <cellStyle name="Currency 3 3 3 2 2" xfId="1263"/>
    <cellStyle name="Currency 3 3 3 2 3" xfId="1899"/>
    <cellStyle name="Currency 3 3 3 2 4" xfId="2669"/>
    <cellStyle name="Currency 3 3 3 2 5" xfId="3439"/>
    <cellStyle name="Currency 3 3 3 3" xfId="1060"/>
    <cellStyle name="Currency 3 3 3 4" xfId="1623"/>
    <cellStyle name="Currency 3 3 3 5" xfId="2393"/>
    <cellStyle name="Currency 3 3 3 6" xfId="3163"/>
    <cellStyle name="Currency 3 3 4" xfId="189"/>
    <cellStyle name="Currency 3 3 4 2" xfId="465"/>
    <cellStyle name="Currency 3 3 4 2 2" xfId="1761"/>
    <cellStyle name="Currency 3 3 4 2 3" xfId="2531"/>
    <cellStyle name="Currency 3 3 4 2 4" xfId="3301"/>
    <cellStyle name="Currency 3 3 4 3" xfId="894"/>
    <cellStyle name="Currency 3 3 4 4" xfId="1485"/>
    <cellStyle name="Currency 3 3 4 5" xfId="2255"/>
    <cellStyle name="Currency 3 3 4 6" xfId="3025"/>
    <cellStyle name="Currency 3 3 5" xfId="716"/>
    <cellStyle name="Currency 3 3 5 2" xfId="1334"/>
    <cellStyle name="Currency 3 3 5 3" xfId="2012"/>
    <cellStyle name="Currency 3 3 5 4" xfId="2782"/>
    <cellStyle name="Currency 3 3 5 5" xfId="3552"/>
    <cellStyle name="Currency 3 3 6" xfId="796"/>
    <cellStyle name="Currency 3 3 6 2" xfId="2091"/>
    <cellStyle name="Currency 3 3 6 3" xfId="2861"/>
    <cellStyle name="Currency 3 3 6 4" xfId="3631"/>
    <cellStyle name="Currency 3 3 7" xfId="396"/>
    <cellStyle name="Currency 3 3 7 2" xfId="1692"/>
    <cellStyle name="Currency 3 3 7 3" xfId="2462"/>
    <cellStyle name="Currency 3 3 7 4" xfId="3232"/>
    <cellStyle name="Currency 3 3 8" xfId="926"/>
    <cellStyle name="Currency 3 3 9" xfId="1416"/>
    <cellStyle name="Currency 3 4" xfId="224"/>
    <cellStyle name="Currency 3 4 2" xfId="500"/>
    <cellStyle name="Currency 3 4 2 2" xfId="1161"/>
    <cellStyle name="Currency 3 4 2 3" xfId="1796"/>
    <cellStyle name="Currency 3 4 2 4" xfId="2566"/>
    <cellStyle name="Currency 3 4 2 5" xfId="3336"/>
    <cellStyle name="Currency 3 4 3" xfId="1025"/>
    <cellStyle name="Currency 3 4 4" xfId="1520"/>
    <cellStyle name="Currency 3 4 5" xfId="2290"/>
    <cellStyle name="Currency 3 4 6" xfId="3060"/>
    <cellStyle name="Currency 3 5" xfId="293"/>
    <cellStyle name="Currency 3 5 2" xfId="569"/>
    <cellStyle name="Currency 3 5 2 2" xfId="1229"/>
    <cellStyle name="Currency 3 5 2 3" xfId="1865"/>
    <cellStyle name="Currency 3 5 2 4" xfId="2635"/>
    <cellStyle name="Currency 3 5 2 5" xfId="3405"/>
    <cellStyle name="Currency 3 5 3" xfId="1119"/>
    <cellStyle name="Currency 3 5 4" xfId="1589"/>
    <cellStyle name="Currency 3 5 5" xfId="2359"/>
    <cellStyle name="Currency 3 5 6" xfId="3129"/>
    <cellStyle name="Currency 3 6" xfId="155"/>
    <cellStyle name="Currency 3 6 2" xfId="431"/>
    <cellStyle name="Currency 3 6 2 2" xfId="1727"/>
    <cellStyle name="Currency 3 6 2 3" xfId="2497"/>
    <cellStyle name="Currency 3 6 2 4" xfId="3267"/>
    <cellStyle name="Currency 3 6 3" xfId="1098"/>
    <cellStyle name="Currency 3 6 4" xfId="1451"/>
    <cellStyle name="Currency 3 6 5" xfId="2221"/>
    <cellStyle name="Currency 3 6 6" xfId="2991"/>
    <cellStyle name="Currency 3 7" xfId="638"/>
    <cellStyle name="Currency 3 7 2" xfId="1298"/>
    <cellStyle name="Currency 3 7 3" xfId="1934"/>
    <cellStyle name="Currency 3 7 4" xfId="2704"/>
    <cellStyle name="Currency 3 7 5" xfId="3474"/>
    <cellStyle name="Currency 3 8" xfId="682"/>
    <cellStyle name="Currency 3 8 2" xfId="1978"/>
    <cellStyle name="Currency 3 8 3" xfId="2748"/>
    <cellStyle name="Currency 3 8 4" xfId="3518"/>
    <cellStyle name="Currency 3 9" xfId="762"/>
    <cellStyle name="Currency 3 9 2" xfId="2057"/>
    <cellStyle name="Currency 3 9 3" xfId="2827"/>
    <cellStyle name="Currency 3 9 4" xfId="3597"/>
    <cellStyle name="Currency 4" xfId="45"/>
    <cellStyle name="Currency 4 2" xfId="46"/>
    <cellStyle name="Currency 5" xfId="654"/>
    <cellStyle name="Currency 5 2" xfId="733"/>
    <cellStyle name="Currency 5 2 2" xfId="2028"/>
    <cellStyle name="Currency 5 2 2 2" xfId="3664"/>
    <cellStyle name="Currency 5 2 3" xfId="2798"/>
    <cellStyle name="Currency 5 2 4" xfId="3568"/>
    <cellStyle name="Currency 5 3" xfId="812"/>
    <cellStyle name="Currency 5 3 2" xfId="2107"/>
    <cellStyle name="Currency 5 3 3" xfId="2877"/>
    <cellStyle name="Currency 5 3 4" xfId="3647"/>
    <cellStyle name="Currency 5 4" xfId="1950"/>
    <cellStyle name="Currency 5 4 2" xfId="3665"/>
    <cellStyle name="Currency 5 5" xfId="2720"/>
    <cellStyle name="Currency 5 6" xfId="3490"/>
    <cellStyle name="Currency 6" xfId="43"/>
    <cellStyle name="Currency 6 2" xfId="3666"/>
    <cellStyle name="Currency 6 3" xfId="3667"/>
    <cellStyle name="Currency 7" xfId="1347"/>
    <cellStyle name="Currency 7 2" xfId="3669"/>
    <cellStyle name="Currency 7 3" xfId="3668"/>
    <cellStyle name="Currency 8" xfId="2122"/>
    <cellStyle name="Currency 9" xfId="2892"/>
    <cellStyle name="Date" xfId="22"/>
    <cellStyle name="Explanatory Text" xfId="833" builtinId="53" customBuiltin="1"/>
    <cellStyle name="Good" xfId="823" builtinId="26" customBuiltin="1"/>
    <cellStyle name="Heading 1" xfId="819" builtinId="16" customBuiltin="1"/>
    <cellStyle name="Heading 2" xfId="820" builtinId="17" customBuiltin="1"/>
    <cellStyle name="Heading 3" xfId="821" builtinId="18" customBuiltin="1"/>
    <cellStyle name="Heading 4" xfId="822" builtinId="19" customBuiltin="1"/>
    <cellStyle name="Hyperlink 2" xfId="6"/>
    <cellStyle name="Hyperlink 3" xfId="732"/>
    <cellStyle name="Input" xfId="826" builtinId="20" customBuiltin="1"/>
    <cellStyle name="Linked Cell" xfId="829" builtinId="24" customBuiltin="1"/>
    <cellStyle name="Neutral" xfId="825" builtinId="28" customBuiltin="1"/>
    <cellStyle name="Normal" xfId="0" builtinId="0"/>
    <cellStyle name="Normal 10" xfId="78"/>
    <cellStyle name="Normal 10 10" xfId="903"/>
    <cellStyle name="Normal 10 10 2" xfId="3670"/>
    <cellStyle name="Normal 10 11" xfId="1382"/>
    <cellStyle name="Normal 10 12" xfId="2152"/>
    <cellStyle name="Normal 10 13" xfId="2922"/>
    <cellStyle name="Normal 10 2" xfId="117"/>
    <cellStyle name="Normal 10 2 10" xfId="2184"/>
    <cellStyle name="Normal 10 2 11" xfId="2954"/>
    <cellStyle name="Normal 10 2 2" xfId="256"/>
    <cellStyle name="Normal 10 2 2 2" xfId="532"/>
    <cellStyle name="Normal 10 2 2 2 2" xfId="1192"/>
    <cellStyle name="Normal 10 2 2 2 3" xfId="1828"/>
    <cellStyle name="Normal 10 2 2 2 4" xfId="2598"/>
    <cellStyle name="Normal 10 2 2 2 5" xfId="3368"/>
    <cellStyle name="Normal 10 2 2 3" xfId="889"/>
    <cellStyle name="Normal 10 2 2 4" xfId="1552"/>
    <cellStyle name="Normal 10 2 2 5" xfId="2322"/>
    <cellStyle name="Normal 10 2 2 6" xfId="3092"/>
    <cellStyle name="Normal 10 2 3" xfId="325"/>
    <cellStyle name="Normal 10 2 3 2" xfId="601"/>
    <cellStyle name="Normal 10 2 3 2 2" xfId="1261"/>
    <cellStyle name="Normal 10 2 3 2 3" xfId="1897"/>
    <cellStyle name="Normal 10 2 3 2 4" xfId="2667"/>
    <cellStyle name="Normal 10 2 3 2 5" xfId="3437"/>
    <cellStyle name="Normal 10 2 3 3" xfId="968"/>
    <cellStyle name="Normal 10 2 3 4" xfId="1621"/>
    <cellStyle name="Normal 10 2 3 5" xfId="2391"/>
    <cellStyle name="Normal 10 2 3 6" xfId="3161"/>
    <cellStyle name="Normal 10 2 4" xfId="187"/>
    <cellStyle name="Normal 10 2 4 2" xfId="463"/>
    <cellStyle name="Normal 10 2 4 2 2" xfId="1759"/>
    <cellStyle name="Normal 10 2 4 2 3" xfId="2529"/>
    <cellStyle name="Normal 10 2 4 2 4" xfId="3299"/>
    <cellStyle name="Normal 10 2 4 3" xfId="1005"/>
    <cellStyle name="Normal 10 2 4 4" xfId="1483"/>
    <cellStyle name="Normal 10 2 4 5" xfId="2253"/>
    <cellStyle name="Normal 10 2 4 6" xfId="3023"/>
    <cellStyle name="Normal 10 2 5" xfId="714"/>
    <cellStyle name="Normal 10 2 5 2" xfId="1333"/>
    <cellStyle name="Normal 10 2 5 3" xfId="2010"/>
    <cellStyle name="Normal 10 2 5 4" xfId="2780"/>
    <cellStyle name="Normal 10 2 5 5" xfId="3550"/>
    <cellStyle name="Normal 10 2 6" xfId="794"/>
    <cellStyle name="Normal 10 2 6 2" xfId="2089"/>
    <cellStyle name="Normal 10 2 6 3" xfId="2859"/>
    <cellStyle name="Normal 10 2 6 4" xfId="3629"/>
    <cellStyle name="Normal 10 2 7" xfId="394"/>
    <cellStyle name="Normal 10 2 7 2" xfId="1690"/>
    <cellStyle name="Normal 10 2 7 3" xfId="2460"/>
    <cellStyle name="Normal 10 2 7 4" xfId="3230"/>
    <cellStyle name="Normal 10 2 8" xfId="944"/>
    <cellStyle name="Normal 10 2 8 2" xfId="3671"/>
    <cellStyle name="Normal 10 2 9" xfId="1414"/>
    <cellStyle name="Normal 10 3" xfId="222"/>
    <cellStyle name="Normal 10 3 2" xfId="498"/>
    <cellStyle name="Normal 10 3 2 2" xfId="1160"/>
    <cellStyle name="Normal 10 3 2 3" xfId="1794"/>
    <cellStyle name="Normal 10 3 2 4" xfId="2564"/>
    <cellStyle name="Normal 10 3 2 5" xfId="3334"/>
    <cellStyle name="Normal 10 3 3" xfId="989"/>
    <cellStyle name="Normal 10 3 4" xfId="1518"/>
    <cellStyle name="Normal 10 3 5" xfId="2288"/>
    <cellStyle name="Normal 10 3 6" xfId="3058"/>
    <cellStyle name="Normal 10 4" xfId="291"/>
    <cellStyle name="Normal 10 4 2" xfId="567"/>
    <cellStyle name="Normal 10 4 2 2" xfId="1227"/>
    <cellStyle name="Normal 10 4 2 3" xfId="1863"/>
    <cellStyle name="Normal 10 4 2 4" xfId="2633"/>
    <cellStyle name="Normal 10 4 2 5" xfId="3403"/>
    <cellStyle name="Normal 10 4 3" xfId="1127"/>
    <cellStyle name="Normal 10 4 4" xfId="1587"/>
    <cellStyle name="Normal 10 4 5" xfId="2357"/>
    <cellStyle name="Normal 10 4 6" xfId="3127"/>
    <cellStyle name="Normal 10 5" xfId="153"/>
    <cellStyle name="Normal 10 5 2" xfId="429"/>
    <cellStyle name="Normal 10 5 2 2" xfId="1725"/>
    <cellStyle name="Normal 10 5 2 3" xfId="2495"/>
    <cellStyle name="Normal 10 5 2 4" xfId="3265"/>
    <cellStyle name="Normal 10 5 3" xfId="1099"/>
    <cellStyle name="Normal 10 5 4" xfId="1449"/>
    <cellStyle name="Normal 10 5 5" xfId="2219"/>
    <cellStyle name="Normal 10 5 6" xfId="2989"/>
    <cellStyle name="Normal 10 6" xfId="636"/>
    <cellStyle name="Normal 10 6 2" xfId="1296"/>
    <cellStyle name="Normal 10 6 3" xfId="1932"/>
    <cellStyle name="Normal 10 6 4" xfId="2702"/>
    <cellStyle name="Normal 10 6 5" xfId="3472"/>
    <cellStyle name="Normal 10 7" xfId="680"/>
    <cellStyle name="Normal 10 7 2" xfId="1976"/>
    <cellStyle name="Normal 10 7 3" xfId="2746"/>
    <cellStyle name="Normal 10 7 4" xfId="3516"/>
    <cellStyle name="Normal 10 8" xfId="760"/>
    <cellStyle name="Normal 10 8 2" xfId="2055"/>
    <cellStyle name="Normal 10 8 3" xfId="2825"/>
    <cellStyle name="Normal 10 8 4" xfId="3595"/>
    <cellStyle name="Normal 10 9" xfId="360"/>
    <cellStyle name="Normal 10 9 2" xfId="1656"/>
    <cellStyle name="Normal 10 9 3" xfId="2426"/>
    <cellStyle name="Normal 10 9 4" xfId="3196"/>
    <cellStyle name="Normal 11" xfId="126"/>
    <cellStyle name="Normal 11 10" xfId="1423"/>
    <cellStyle name="Normal 11 11" xfId="2193"/>
    <cellStyle name="Normal 11 12" xfId="2963"/>
    <cellStyle name="Normal 11 2" xfId="265"/>
    <cellStyle name="Normal 11 2 2" xfId="541"/>
    <cellStyle name="Normal 11 2 2 2" xfId="1201"/>
    <cellStyle name="Normal 11 2 2 3" xfId="1837"/>
    <cellStyle name="Normal 11 2 2 4" xfId="2607"/>
    <cellStyle name="Normal 11 2 2 5" xfId="3377"/>
    <cellStyle name="Normal 11 2 3" xfId="908"/>
    <cellStyle name="Normal 11 2 3 2" xfId="3672"/>
    <cellStyle name="Normal 11 2 4" xfId="1561"/>
    <cellStyle name="Normal 11 2 5" xfId="2331"/>
    <cellStyle name="Normal 11 2 6" xfId="3101"/>
    <cellStyle name="Normal 11 3" xfId="334"/>
    <cellStyle name="Normal 11 3 2" xfId="610"/>
    <cellStyle name="Normal 11 3 2 2" xfId="1270"/>
    <cellStyle name="Normal 11 3 2 3" xfId="1906"/>
    <cellStyle name="Normal 11 3 2 4" xfId="2676"/>
    <cellStyle name="Normal 11 3 2 5" xfId="3446"/>
    <cellStyle name="Normal 11 3 3" xfId="930"/>
    <cellStyle name="Normal 11 3 4" xfId="1630"/>
    <cellStyle name="Normal 11 3 5" xfId="2400"/>
    <cellStyle name="Normal 11 3 6" xfId="3170"/>
    <cellStyle name="Normal 11 4" xfId="196"/>
    <cellStyle name="Normal 11 4 2" xfId="472"/>
    <cellStyle name="Normal 11 4 2 2" xfId="1768"/>
    <cellStyle name="Normal 11 4 2 3" xfId="2538"/>
    <cellStyle name="Normal 11 4 2 4" xfId="3308"/>
    <cellStyle name="Normal 11 4 3" xfId="866"/>
    <cellStyle name="Normal 11 4 4" xfId="1492"/>
    <cellStyle name="Normal 11 4 5" xfId="2262"/>
    <cellStyle name="Normal 11 4 6" xfId="3032"/>
    <cellStyle name="Normal 11 5" xfId="645"/>
    <cellStyle name="Normal 11 5 2" xfId="1305"/>
    <cellStyle name="Normal 11 5 3" xfId="1941"/>
    <cellStyle name="Normal 11 5 4" xfId="2711"/>
    <cellStyle name="Normal 11 5 5" xfId="3481"/>
    <cellStyle name="Normal 11 6" xfId="723"/>
    <cellStyle name="Normal 11 6 2" xfId="2019"/>
    <cellStyle name="Normal 11 6 3" xfId="2789"/>
    <cellStyle name="Normal 11 6 4" xfId="3559"/>
    <cellStyle name="Normal 11 7" xfId="803"/>
    <cellStyle name="Normal 11 7 2" xfId="2098"/>
    <cellStyle name="Normal 11 7 3" xfId="2868"/>
    <cellStyle name="Normal 11 7 4" xfId="3638"/>
    <cellStyle name="Normal 11 8" xfId="403"/>
    <cellStyle name="Normal 11 8 2" xfId="1699"/>
    <cellStyle name="Normal 11 8 3" xfId="2469"/>
    <cellStyle name="Normal 11 8 4" xfId="3239"/>
    <cellStyle name="Normal 11 9" xfId="1074"/>
    <cellStyle name="Normal 11 9 2" xfId="3673"/>
    <cellStyle name="Normal 12" xfId="724"/>
    <cellStyle name="Normal 12 2" xfId="804"/>
    <cellStyle name="Normal 12 2 2" xfId="2099"/>
    <cellStyle name="Normal 12 2 3" xfId="2869"/>
    <cellStyle name="Normal 12 2 4" xfId="3639"/>
    <cellStyle name="Normal 12 3" xfId="2020"/>
    <cellStyle name="Normal 12 4" xfId="2790"/>
    <cellStyle name="Normal 12 5" xfId="3560"/>
    <cellStyle name="Normal 13" xfId="42"/>
    <cellStyle name="Normal 13 2" xfId="813"/>
    <cellStyle name="Normal 13 2 2" xfId="859"/>
    <cellStyle name="Normal 13 2 2 2" xfId="3674"/>
    <cellStyle name="Normal 13 2 3" xfId="3675"/>
    <cellStyle name="Normal 13 2 4" xfId="3676"/>
    <cellStyle name="Normal 13 2 5" xfId="3677"/>
    <cellStyle name="Normal 13 2 6" xfId="3678"/>
    <cellStyle name="Normal 13 2 7" xfId="3679"/>
    <cellStyle name="Normal 13 2 8" xfId="3680"/>
    <cellStyle name="Normal 13 3" xfId="817"/>
    <cellStyle name="Normal 13 3 2" xfId="860"/>
    <cellStyle name="Normal 13 3 3" xfId="3681"/>
    <cellStyle name="Normal 13 3 4" xfId="3682"/>
    <cellStyle name="Normal 13 3 5" xfId="3683"/>
    <cellStyle name="Normal 13 3 6" xfId="3684"/>
    <cellStyle name="Normal 13 3 7" xfId="3685"/>
    <cellStyle name="Normal 13 4" xfId="3686"/>
    <cellStyle name="Normal 14" xfId="861"/>
    <cellStyle name="Normal 14 2" xfId="862"/>
    <cellStyle name="Normal 14 2 2" xfId="3687"/>
    <cellStyle name="Normal 14 3" xfId="1349"/>
    <cellStyle name="Normal 14 4" xfId="1350"/>
    <cellStyle name="Normal 14 5" xfId="1351"/>
    <cellStyle name="Normal 14 6" xfId="1352"/>
    <cellStyle name="Normal 14 7" xfId="1348"/>
    <cellStyle name="Normal 15" xfId="945"/>
    <cellStyle name="Normal 16" xfId="1353"/>
    <cellStyle name="Normal 16 2" xfId="3688"/>
    <cellStyle name="Normal 16 3" xfId="3689"/>
    <cellStyle name="Normal 16 4" xfId="3690"/>
    <cellStyle name="Normal 17" xfId="16"/>
    <cellStyle name="Normal 17 2" xfId="29"/>
    <cellStyle name="Normal 18" xfId="2123"/>
    <cellStyle name="Normal 19" xfId="17"/>
    <cellStyle name="Normal 19 2" xfId="30"/>
    <cellStyle name="Normal 2" xfId="2"/>
    <cellStyle name="Normal 2 10" xfId="266"/>
    <cellStyle name="Normal 2 10 2" xfId="542"/>
    <cellStyle name="Normal 2 10 2 2" xfId="1202"/>
    <cellStyle name="Normal 2 10 2 3" xfId="1838"/>
    <cellStyle name="Normal 2 10 2 4" xfId="2608"/>
    <cellStyle name="Normal 2 10 2 5" xfId="3378"/>
    <cellStyle name="Normal 2 10 3" xfId="1019"/>
    <cellStyle name="Normal 2 10 4" xfId="1562"/>
    <cellStyle name="Normal 2 10 5" xfId="2332"/>
    <cellStyle name="Normal 2 10 6" xfId="3102"/>
    <cellStyle name="Normal 2 11" xfId="128"/>
    <cellStyle name="Normal 2 11 2" xfId="404"/>
    <cellStyle name="Normal 2 11 2 2" xfId="1700"/>
    <cellStyle name="Normal 2 11 2 3" xfId="2470"/>
    <cellStyle name="Normal 2 11 2 4" xfId="3240"/>
    <cellStyle name="Normal 2 11 3" xfId="1047"/>
    <cellStyle name="Normal 2 11 4" xfId="1424"/>
    <cellStyle name="Normal 2 11 5" xfId="2194"/>
    <cellStyle name="Normal 2 11 6" xfId="2964"/>
    <cellStyle name="Normal 2 12" xfId="611"/>
    <cellStyle name="Normal 2 12 2" xfId="1271"/>
    <cellStyle name="Normal 2 12 3" xfId="1907"/>
    <cellStyle name="Normal 2 12 4" xfId="2677"/>
    <cellStyle name="Normal 2 12 5" xfId="3447"/>
    <cellStyle name="Normal 2 13" xfId="655"/>
    <cellStyle name="Normal 2 13 2" xfId="1951"/>
    <cellStyle name="Normal 2 13 3" xfId="2721"/>
    <cellStyle name="Normal 2 13 4" xfId="3491"/>
    <cellStyle name="Normal 2 14" xfId="735"/>
    <cellStyle name="Normal 2 14 2" xfId="2030"/>
    <cellStyle name="Normal 2 14 3" xfId="2800"/>
    <cellStyle name="Normal 2 14 4" xfId="3570"/>
    <cellStyle name="Normal 2 15" xfId="335"/>
    <cellStyle name="Normal 2 15 2" xfId="1631"/>
    <cellStyle name="Normal 2 15 3" xfId="2401"/>
    <cellStyle name="Normal 2 15 4" xfId="3171"/>
    <cellStyle name="Normal 2 2" xfId="5"/>
    <cellStyle name="Normal 2 2 10" xfId="129"/>
    <cellStyle name="Normal 2 2 10 2" xfId="405"/>
    <cellStyle name="Normal 2 2 10 2 2" xfId="1701"/>
    <cellStyle name="Normal 2 2 10 2 3" xfId="2471"/>
    <cellStyle name="Normal 2 2 10 2 4" xfId="3241"/>
    <cellStyle name="Normal 2 2 10 3" xfId="1031"/>
    <cellStyle name="Normal 2 2 10 4" xfId="1425"/>
    <cellStyle name="Normal 2 2 10 5" xfId="2195"/>
    <cellStyle name="Normal 2 2 10 6" xfId="2965"/>
    <cellStyle name="Normal 2 2 11" xfId="612"/>
    <cellStyle name="Normal 2 2 11 2" xfId="1272"/>
    <cellStyle name="Normal 2 2 11 3" xfId="1908"/>
    <cellStyle name="Normal 2 2 11 4" xfId="2678"/>
    <cellStyle name="Normal 2 2 11 5" xfId="3448"/>
    <cellStyle name="Normal 2 2 12" xfId="656"/>
    <cellStyle name="Normal 2 2 12 2" xfId="1952"/>
    <cellStyle name="Normal 2 2 12 3" xfId="2722"/>
    <cellStyle name="Normal 2 2 12 4" xfId="3492"/>
    <cellStyle name="Normal 2 2 13" xfId="736"/>
    <cellStyle name="Normal 2 2 13 2" xfId="2031"/>
    <cellStyle name="Normal 2 2 13 3" xfId="2801"/>
    <cellStyle name="Normal 2 2 13 4" xfId="3571"/>
    <cellStyle name="Normal 2 2 14" xfId="336"/>
    <cellStyle name="Normal 2 2 14 2" xfId="1632"/>
    <cellStyle name="Normal 2 2 14 3" xfId="2402"/>
    <cellStyle name="Normal 2 2 14 4" xfId="3172"/>
    <cellStyle name="Normal 2 2 15" xfId="927"/>
    <cellStyle name="Normal 2 2 16" xfId="1355"/>
    <cellStyle name="Normal 2 2 17" xfId="2125"/>
    <cellStyle name="Normal 2 2 18" xfId="2895"/>
    <cellStyle name="Normal 2 2 2" xfId="23"/>
    <cellStyle name="Normal 2 2 2 10" xfId="613"/>
    <cellStyle name="Normal 2 2 2 10 2" xfId="1273"/>
    <cellStyle name="Normal 2 2 2 10 3" xfId="1909"/>
    <cellStyle name="Normal 2 2 2 10 4" xfId="2679"/>
    <cellStyle name="Normal 2 2 2 10 5" xfId="3449"/>
    <cellStyle name="Normal 2 2 2 11" xfId="657"/>
    <cellStyle name="Normal 2 2 2 11 2" xfId="1953"/>
    <cellStyle name="Normal 2 2 2 11 3" xfId="2723"/>
    <cellStyle name="Normal 2 2 2 11 4" xfId="3493"/>
    <cellStyle name="Normal 2 2 2 12" xfId="737"/>
    <cellStyle name="Normal 2 2 2 12 2" xfId="2032"/>
    <cellStyle name="Normal 2 2 2 12 3" xfId="2802"/>
    <cellStyle name="Normal 2 2 2 12 4" xfId="3572"/>
    <cellStyle name="Normal 2 2 2 13" xfId="337"/>
    <cellStyle name="Normal 2 2 2 13 2" xfId="1633"/>
    <cellStyle name="Normal 2 2 2 13 3" xfId="2403"/>
    <cellStyle name="Normal 2 2 2 13 4" xfId="3173"/>
    <cellStyle name="Normal 2 2 2 14" xfId="1076"/>
    <cellStyle name="Normal 2 2 2 15" xfId="1359"/>
    <cellStyle name="Normal 2 2 2 16" xfId="2129"/>
    <cellStyle name="Normal 2 2 2 17" xfId="2899"/>
    <cellStyle name="Normal 2 2 2 2" xfId="55"/>
    <cellStyle name="Normal 2 2 2 2 10" xfId="741"/>
    <cellStyle name="Normal 2 2 2 2 10 2" xfId="2036"/>
    <cellStyle name="Normal 2 2 2 2 10 3" xfId="2806"/>
    <cellStyle name="Normal 2 2 2 2 10 4" xfId="3576"/>
    <cellStyle name="Normal 2 2 2 2 11" xfId="341"/>
    <cellStyle name="Normal 2 2 2 2 11 2" xfId="1637"/>
    <cellStyle name="Normal 2 2 2 2 11 3" xfId="2407"/>
    <cellStyle name="Normal 2 2 2 2 11 4" xfId="3177"/>
    <cellStyle name="Normal 2 2 2 2 12" xfId="1012"/>
    <cellStyle name="Normal 2 2 2 2 13" xfId="1364"/>
    <cellStyle name="Normal 2 2 2 2 14" xfId="2134"/>
    <cellStyle name="Normal 2 2 2 2 15" xfId="2904"/>
    <cellStyle name="Normal 2 2 2 2 2" xfId="66"/>
    <cellStyle name="Normal 2 2 2 2 2 10" xfId="1020"/>
    <cellStyle name="Normal 2 2 2 2 2 11" xfId="1372"/>
    <cellStyle name="Normal 2 2 2 2 2 12" xfId="2142"/>
    <cellStyle name="Normal 2 2 2 2 2 13" xfId="2912"/>
    <cellStyle name="Normal 2 2 2 2 2 2" xfId="106"/>
    <cellStyle name="Normal 2 2 2 2 2 2 10" xfId="2173"/>
    <cellStyle name="Normal 2 2 2 2 2 2 11" xfId="2943"/>
    <cellStyle name="Normal 2 2 2 2 2 2 2" xfId="245"/>
    <cellStyle name="Normal 2 2 2 2 2 2 2 2" xfId="521"/>
    <cellStyle name="Normal 2 2 2 2 2 2 2 2 2" xfId="1181"/>
    <cellStyle name="Normal 2 2 2 2 2 2 2 2 3" xfId="1817"/>
    <cellStyle name="Normal 2 2 2 2 2 2 2 2 4" xfId="2587"/>
    <cellStyle name="Normal 2 2 2 2 2 2 2 2 5" xfId="3357"/>
    <cellStyle name="Normal 2 2 2 2 2 2 2 3" xfId="923"/>
    <cellStyle name="Normal 2 2 2 2 2 2 2 4" xfId="1541"/>
    <cellStyle name="Normal 2 2 2 2 2 2 2 5" xfId="2311"/>
    <cellStyle name="Normal 2 2 2 2 2 2 2 6" xfId="3081"/>
    <cellStyle name="Normal 2 2 2 2 2 2 3" xfId="314"/>
    <cellStyle name="Normal 2 2 2 2 2 2 3 2" xfId="590"/>
    <cellStyle name="Normal 2 2 2 2 2 2 3 2 2" xfId="1250"/>
    <cellStyle name="Normal 2 2 2 2 2 2 3 2 3" xfId="1886"/>
    <cellStyle name="Normal 2 2 2 2 2 2 3 2 4" xfId="2656"/>
    <cellStyle name="Normal 2 2 2 2 2 2 3 2 5" xfId="3426"/>
    <cellStyle name="Normal 2 2 2 2 2 2 3 3" xfId="1080"/>
    <cellStyle name="Normal 2 2 2 2 2 2 3 4" xfId="1610"/>
    <cellStyle name="Normal 2 2 2 2 2 2 3 5" xfId="2380"/>
    <cellStyle name="Normal 2 2 2 2 2 2 3 6" xfId="3150"/>
    <cellStyle name="Normal 2 2 2 2 2 2 4" xfId="176"/>
    <cellStyle name="Normal 2 2 2 2 2 2 4 2" xfId="452"/>
    <cellStyle name="Normal 2 2 2 2 2 2 4 2 2" xfId="1748"/>
    <cellStyle name="Normal 2 2 2 2 2 2 4 2 3" xfId="2518"/>
    <cellStyle name="Normal 2 2 2 2 2 2 4 2 4" xfId="3288"/>
    <cellStyle name="Normal 2 2 2 2 2 2 4 3" xfId="1015"/>
    <cellStyle name="Normal 2 2 2 2 2 2 4 4" xfId="1472"/>
    <cellStyle name="Normal 2 2 2 2 2 2 4 5" xfId="2242"/>
    <cellStyle name="Normal 2 2 2 2 2 2 4 6" xfId="3012"/>
    <cellStyle name="Normal 2 2 2 2 2 2 5" xfId="703"/>
    <cellStyle name="Normal 2 2 2 2 2 2 5 2" xfId="1323"/>
    <cellStyle name="Normal 2 2 2 2 2 2 5 3" xfId="1999"/>
    <cellStyle name="Normal 2 2 2 2 2 2 5 4" xfId="2769"/>
    <cellStyle name="Normal 2 2 2 2 2 2 5 5" xfId="3539"/>
    <cellStyle name="Normal 2 2 2 2 2 2 6" xfId="783"/>
    <cellStyle name="Normal 2 2 2 2 2 2 6 2" xfId="2078"/>
    <cellStyle name="Normal 2 2 2 2 2 2 6 3" xfId="2848"/>
    <cellStyle name="Normal 2 2 2 2 2 2 6 4" xfId="3618"/>
    <cellStyle name="Normal 2 2 2 2 2 2 7" xfId="383"/>
    <cellStyle name="Normal 2 2 2 2 2 2 7 2" xfId="1679"/>
    <cellStyle name="Normal 2 2 2 2 2 2 7 3" xfId="2449"/>
    <cellStyle name="Normal 2 2 2 2 2 2 7 4" xfId="3219"/>
    <cellStyle name="Normal 2 2 2 2 2 2 8" xfId="902"/>
    <cellStyle name="Normal 2 2 2 2 2 2 9" xfId="1403"/>
    <cellStyle name="Normal 2 2 2 2 2 3" xfId="211"/>
    <cellStyle name="Normal 2 2 2 2 2 3 2" xfId="487"/>
    <cellStyle name="Normal 2 2 2 2 2 3 2 2" xfId="1150"/>
    <cellStyle name="Normal 2 2 2 2 2 3 2 3" xfId="1783"/>
    <cellStyle name="Normal 2 2 2 2 2 3 2 4" xfId="2553"/>
    <cellStyle name="Normal 2 2 2 2 2 3 2 5" xfId="3323"/>
    <cellStyle name="Normal 2 2 2 2 2 3 3" xfId="1053"/>
    <cellStyle name="Normal 2 2 2 2 2 3 4" xfId="1507"/>
    <cellStyle name="Normal 2 2 2 2 2 3 5" xfId="2277"/>
    <cellStyle name="Normal 2 2 2 2 2 3 6" xfId="3047"/>
    <cellStyle name="Normal 2 2 2 2 2 4" xfId="280"/>
    <cellStyle name="Normal 2 2 2 2 2 4 2" xfId="556"/>
    <cellStyle name="Normal 2 2 2 2 2 4 2 2" xfId="1216"/>
    <cellStyle name="Normal 2 2 2 2 2 4 2 3" xfId="1852"/>
    <cellStyle name="Normal 2 2 2 2 2 4 2 4" xfId="2622"/>
    <cellStyle name="Normal 2 2 2 2 2 4 2 5" xfId="3392"/>
    <cellStyle name="Normal 2 2 2 2 2 4 3" xfId="1009"/>
    <cellStyle name="Normal 2 2 2 2 2 4 4" xfId="1576"/>
    <cellStyle name="Normal 2 2 2 2 2 4 5" xfId="2346"/>
    <cellStyle name="Normal 2 2 2 2 2 4 6" xfId="3116"/>
    <cellStyle name="Normal 2 2 2 2 2 5" xfId="142"/>
    <cellStyle name="Normal 2 2 2 2 2 5 2" xfId="418"/>
    <cellStyle name="Normal 2 2 2 2 2 5 2 2" xfId="1714"/>
    <cellStyle name="Normal 2 2 2 2 2 5 2 3" xfId="2484"/>
    <cellStyle name="Normal 2 2 2 2 2 5 2 4" xfId="3254"/>
    <cellStyle name="Normal 2 2 2 2 2 5 3" xfId="973"/>
    <cellStyle name="Normal 2 2 2 2 2 5 4" xfId="1438"/>
    <cellStyle name="Normal 2 2 2 2 2 5 5" xfId="2208"/>
    <cellStyle name="Normal 2 2 2 2 2 5 6" xfId="2978"/>
    <cellStyle name="Normal 2 2 2 2 2 6" xfId="625"/>
    <cellStyle name="Normal 2 2 2 2 2 6 2" xfId="1285"/>
    <cellStyle name="Normal 2 2 2 2 2 6 3" xfId="1921"/>
    <cellStyle name="Normal 2 2 2 2 2 6 4" xfId="2691"/>
    <cellStyle name="Normal 2 2 2 2 2 6 5" xfId="3461"/>
    <cellStyle name="Normal 2 2 2 2 2 7" xfId="669"/>
    <cellStyle name="Normal 2 2 2 2 2 7 2" xfId="1965"/>
    <cellStyle name="Normal 2 2 2 2 2 7 3" xfId="2735"/>
    <cellStyle name="Normal 2 2 2 2 2 7 4" xfId="3505"/>
    <cellStyle name="Normal 2 2 2 2 2 8" xfId="749"/>
    <cellStyle name="Normal 2 2 2 2 2 8 2" xfId="2044"/>
    <cellStyle name="Normal 2 2 2 2 2 8 3" xfId="2814"/>
    <cellStyle name="Normal 2 2 2 2 2 8 4" xfId="3584"/>
    <cellStyle name="Normal 2 2 2 2 2 9" xfId="349"/>
    <cellStyle name="Normal 2 2 2 2 2 9 2" xfId="1645"/>
    <cellStyle name="Normal 2 2 2 2 2 9 3" xfId="2415"/>
    <cellStyle name="Normal 2 2 2 2 2 9 4" xfId="3185"/>
    <cellStyle name="Normal 2 2 2 2 3" xfId="75"/>
    <cellStyle name="Normal 2 2 2 2 3 10" xfId="1033"/>
    <cellStyle name="Normal 2 2 2 2 3 11" xfId="1380"/>
    <cellStyle name="Normal 2 2 2 2 3 12" xfId="2150"/>
    <cellStyle name="Normal 2 2 2 2 3 13" xfId="2920"/>
    <cellStyle name="Normal 2 2 2 2 3 2" xfId="114"/>
    <cellStyle name="Normal 2 2 2 2 3 2 10" xfId="2181"/>
    <cellStyle name="Normal 2 2 2 2 3 2 11" xfId="2951"/>
    <cellStyle name="Normal 2 2 2 2 3 2 2" xfId="253"/>
    <cellStyle name="Normal 2 2 2 2 3 2 2 2" xfId="529"/>
    <cellStyle name="Normal 2 2 2 2 3 2 2 2 2" xfId="1189"/>
    <cellStyle name="Normal 2 2 2 2 3 2 2 2 3" xfId="1825"/>
    <cellStyle name="Normal 2 2 2 2 3 2 2 2 4" xfId="2595"/>
    <cellStyle name="Normal 2 2 2 2 3 2 2 2 5" xfId="3365"/>
    <cellStyle name="Normal 2 2 2 2 3 2 2 3" xfId="1008"/>
    <cellStyle name="Normal 2 2 2 2 3 2 2 4" xfId="1549"/>
    <cellStyle name="Normal 2 2 2 2 3 2 2 5" xfId="2319"/>
    <cellStyle name="Normal 2 2 2 2 3 2 2 6" xfId="3089"/>
    <cellStyle name="Normal 2 2 2 2 3 2 3" xfId="322"/>
    <cellStyle name="Normal 2 2 2 2 3 2 3 2" xfId="598"/>
    <cellStyle name="Normal 2 2 2 2 3 2 3 2 2" xfId="1258"/>
    <cellStyle name="Normal 2 2 2 2 3 2 3 2 3" xfId="1894"/>
    <cellStyle name="Normal 2 2 2 2 3 2 3 2 4" xfId="2664"/>
    <cellStyle name="Normal 2 2 2 2 3 2 3 2 5" xfId="3434"/>
    <cellStyle name="Normal 2 2 2 2 3 2 3 3" xfId="1095"/>
    <cellStyle name="Normal 2 2 2 2 3 2 3 4" xfId="1618"/>
    <cellStyle name="Normal 2 2 2 2 3 2 3 5" xfId="2388"/>
    <cellStyle name="Normal 2 2 2 2 3 2 3 6" xfId="3158"/>
    <cellStyle name="Normal 2 2 2 2 3 2 4" xfId="184"/>
    <cellStyle name="Normal 2 2 2 2 3 2 4 2" xfId="460"/>
    <cellStyle name="Normal 2 2 2 2 3 2 4 2 2" xfId="1756"/>
    <cellStyle name="Normal 2 2 2 2 3 2 4 2 3" xfId="2526"/>
    <cellStyle name="Normal 2 2 2 2 3 2 4 2 4" xfId="3296"/>
    <cellStyle name="Normal 2 2 2 2 3 2 4 3" xfId="911"/>
    <cellStyle name="Normal 2 2 2 2 3 2 4 4" xfId="1480"/>
    <cellStyle name="Normal 2 2 2 2 3 2 4 5" xfId="2250"/>
    <cellStyle name="Normal 2 2 2 2 3 2 4 6" xfId="3020"/>
    <cellStyle name="Normal 2 2 2 2 3 2 5" xfId="711"/>
    <cellStyle name="Normal 2 2 2 2 3 2 5 2" xfId="1331"/>
    <cellStyle name="Normal 2 2 2 2 3 2 5 3" xfId="2007"/>
    <cellStyle name="Normal 2 2 2 2 3 2 5 4" xfId="2777"/>
    <cellStyle name="Normal 2 2 2 2 3 2 5 5" xfId="3547"/>
    <cellStyle name="Normal 2 2 2 2 3 2 6" xfId="791"/>
    <cellStyle name="Normal 2 2 2 2 3 2 6 2" xfId="2086"/>
    <cellStyle name="Normal 2 2 2 2 3 2 6 3" xfId="2856"/>
    <cellStyle name="Normal 2 2 2 2 3 2 6 4" xfId="3626"/>
    <cellStyle name="Normal 2 2 2 2 3 2 7" xfId="391"/>
    <cellStyle name="Normal 2 2 2 2 3 2 7 2" xfId="1687"/>
    <cellStyle name="Normal 2 2 2 2 3 2 7 3" xfId="2457"/>
    <cellStyle name="Normal 2 2 2 2 3 2 7 4" xfId="3227"/>
    <cellStyle name="Normal 2 2 2 2 3 2 8" xfId="985"/>
    <cellStyle name="Normal 2 2 2 2 3 2 9" xfId="1411"/>
    <cellStyle name="Normal 2 2 2 2 3 3" xfId="219"/>
    <cellStyle name="Normal 2 2 2 2 3 3 2" xfId="495"/>
    <cellStyle name="Normal 2 2 2 2 3 3 2 2" xfId="1158"/>
    <cellStyle name="Normal 2 2 2 2 3 3 2 3" xfId="1791"/>
    <cellStyle name="Normal 2 2 2 2 3 3 2 4" xfId="2561"/>
    <cellStyle name="Normal 2 2 2 2 3 3 2 5" xfId="3331"/>
    <cellStyle name="Normal 2 2 2 2 3 3 3" xfId="969"/>
    <cellStyle name="Normal 2 2 2 2 3 3 4" xfId="1515"/>
    <cellStyle name="Normal 2 2 2 2 3 3 5" xfId="2285"/>
    <cellStyle name="Normal 2 2 2 2 3 3 6" xfId="3055"/>
    <cellStyle name="Normal 2 2 2 2 3 4" xfId="288"/>
    <cellStyle name="Normal 2 2 2 2 3 4 2" xfId="564"/>
    <cellStyle name="Normal 2 2 2 2 3 4 2 2" xfId="1224"/>
    <cellStyle name="Normal 2 2 2 2 3 4 2 3" xfId="1860"/>
    <cellStyle name="Normal 2 2 2 2 3 4 2 4" xfId="2630"/>
    <cellStyle name="Normal 2 2 2 2 3 4 2 5" xfId="3400"/>
    <cellStyle name="Normal 2 2 2 2 3 4 3" xfId="1108"/>
    <cellStyle name="Normal 2 2 2 2 3 4 4" xfId="1584"/>
    <cellStyle name="Normal 2 2 2 2 3 4 5" xfId="2354"/>
    <cellStyle name="Normal 2 2 2 2 3 4 6" xfId="3124"/>
    <cellStyle name="Normal 2 2 2 2 3 5" xfId="150"/>
    <cellStyle name="Normal 2 2 2 2 3 5 2" xfId="426"/>
    <cellStyle name="Normal 2 2 2 2 3 5 2 2" xfId="1722"/>
    <cellStyle name="Normal 2 2 2 2 3 5 2 3" xfId="2492"/>
    <cellStyle name="Normal 2 2 2 2 3 5 2 4" xfId="3262"/>
    <cellStyle name="Normal 2 2 2 2 3 5 3" xfId="869"/>
    <cellStyle name="Normal 2 2 2 2 3 5 4" xfId="1446"/>
    <cellStyle name="Normal 2 2 2 2 3 5 5" xfId="2216"/>
    <cellStyle name="Normal 2 2 2 2 3 5 6" xfId="2986"/>
    <cellStyle name="Normal 2 2 2 2 3 6" xfId="633"/>
    <cellStyle name="Normal 2 2 2 2 3 6 2" xfId="1293"/>
    <cellStyle name="Normal 2 2 2 2 3 6 3" xfId="1929"/>
    <cellStyle name="Normal 2 2 2 2 3 6 4" xfId="2699"/>
    <cellStyle name="Normal 2 2 2 2 3 6 5" xfId="3469"/>
    <cellStyle name="Normal 2 2 2 2 3 7" xfId="677"/>
    <cellStyle name="Normal 2 2 2 2 3 7 2" xfId="1973"/>
    <cellStyle name="Normal 2 2 2 2 3 7 3" xfId="2743"/>
    <cellStyle name="Normal 2 2 2 2 3 7 4" xfId="3513"/>
    <cellStyle name="Normal 2 2 2 2 3 8" xfId="757"/>
    <cellStyle name="Normal 2 2 2 2 3 8 2" xfId="2052"/>
    <cellStyle name="Normal 2 2 2 2 3 8 3" xfId="2822"/>
    <cellStyle name="Normal 2 2 2 2 3 8 4" xfId="3592"/>
    <cellStyle name="Normal 2 2 2 2 3 9" xfId="357"/>
    <cellStyle name="Normal 2 2 2 2 3 9 2" xfId="1653"/>
    <cellStyle name="Normal 2 2 2 2 3 9 3" xfId="2423"/>
    <cellStyle name="Normal 2 2 2 2 3 9 4" xfId="3193"/>
    <cellStyle name="Normal 2 2 2 2 4" xfId="98"/>
    <cellStyle name="Normal 2 2 2 2 4 10" xfId="2165"/>
    <cellStyle name="Normal 2 2 2 2 4 11" xfId="2935"/>
    <cellStyle name="Normal 2 2 2 2 4 2" xfId="237"/>
    <cellStyle name="Normal 2 2 2 2 4 2 2" xfId="513"/>
    <cellStyle name="Normal 2 2 2 2 4 2 2 2" xfId="1173"/>
    <cellStyle name="Normal 2 2 2 2 4 2 2 3" xfId="1809"/>
    <cellStyle name="Normal 2 2 2 2 4 2 2 4" xfId="2579"/>
    <cellStyle name="Normal 2 2 2 2 4 2 2 5" xfId="3349"/>
    <cellStyle name="Normal 2 2 2 2 4 2 3" xfId="1082"/>
    <cellStyle name="Normal 2 2 2 2 4 2 4" xfId="1533"/>
    <cellStyle name="Normal 2 2 2 2 4 2 5" xfId="2303"/>
    <cellStyle name="Normal 2 2 2 2 4 2 6" xfId="3073"/>
    <cellStyle name="Normal 2 2 2 2 4 3" xfId="306"/>
    <cellStyle name="Normal 2 2 2 2 4 3 2" xfId="582"/>
    <cellStyle name="Normal 2 2 2 2 4 3 2 2" xfId="1242"/>
    <cellStyle name="Normal 2 2 2 2 4 3 2 3" xfId="1878"/>
    <cellStyle name="Normal 2 2 2 2 4 3 2 4" xfId="2648"/>
    <cellStyle name="Normal 2 2 2 2 4 3 2 5" xfId="3418"/>
    <cellStyle name="Normal 2 2 2 2 4 3 3" xfId="1117"/>
    <cellStyle name="Normal 2 2 2 2 4 3 4" xfId="1602"/>
    <cellStyle name="Normal 2 2 2 2 4 3 5" xfId="2372"/>
    <cellStyle name="Normal 2 2 2 2 4 3 6" xfId="3142"/>
    <cellStyle name="Normal 2 2 2 2 4 4" xfId="168"/>
    <cellStyle name="Normal 2 2 2 2 4 4 2" xfId="444"/>
    <cellStyle name="Normal 2 2 2 2 4 4 2 2" xfId="1740"/>
    <cellStyle name="Normal 2 2 2 2 4 4 2 3" xfId="2510"/>
    <cellStyle name="Normal 2 2 2 2 4 4 2 4" xfId="3280"/>
    <cellStyle name="Normal 2 2 2 2 4 4 3" xfId="934"/>
    <cellStyle name="Normal 2 2 2 2 4 4 4" xfId="1464"/>
    <cellStyle name="Normal 2 2 2 2 4 4 5" xfId="2234"/>
    <cellStyle name="Normal 2 2 2 2 4 4 6" xfId="3004"/>
    <cellStyle name="Normal 2 2 2 2 4 5" xfId="695"/>
    <cellStyle name="Normal 2 2 2 2 4 5 2" xfId="1315"/>
    <cellStyle name="Normal 2 2 2 2 4 5 3" xfId="1991"/>
    <cellStyle name="Normal 2 2 2 2 4 5 4" xfId="2761"/>
    <cellStyle name="Normal 2 2 2 2 4 5 5" xfId="3531"/>
    <cellStyle name="Normal 2 2 2 2 4 6" xfId="775"/>
    <cellStyle name="Normal 2 2 2 2 4 6 2" xfId="2070"/>
    <cellStyle name="Normal 2 2 2 2 4 6 3" xfId="2840"/>
    <cellStyle name="Normal 2 2 2 2 4 6 4" xfId="3610"/>
    <cellStyle name="Normal 2 2 2 2 4 7" xfId="375"/>
    <cellStyle name="Normal 2 2 2 2 4 7 2" xfId="1671"/>
    <cellStyle name="Normal 2 2 2 2 4 7 3" xfId="2441"/>
    <cellStyle name="Normal 2 2 2 2 4 7 4" xfId="3211"/>
    <cellStyle name="Normal 2 2 2 2 4 8" xfId="928"/>
    <cellStyle name="Normal 2 2 2 2 4 9" xfId="1395"/>
    <cellStyle name="Normal 2 2 2 2 5" xfId="203"/>
    <cellStyle name="Normal 2 2 2 2 5 2" xfId="479"/>
    <cellStyle name="Normal 2 2 2 2 5 2 2" xfId="1142"/>
    <cellStyle name="Normal 2 2 2 2 5 2 3" xfId="1775"/>
    <cellStyle name="Normal 2 2 2 2 5 2 4" xfId="2545"/>
    <cellStyle name="Normal 2 2 2 2 5 2 5" xfId="3315"/>
    <cellStyle name="Normal 2 2 2 2 5 3" xfId="871"/>
    <cellStyle name="Normal 2 2 2 2 5 4" xfId="1499"/>
    <cellStyle name="Normal 2 2 2 2 5 5" xfId="2269"/>
    <cellStyle name="Normal 2 2 2 2 5 6" xfId="3039"/>
    <cellStyle name="Normal 2 2 2 2 6" xfId="272"/>
    <cellStyle name="Normal 2 2 2 2 6 2" xfId="548"/>
    <cellStyle name="Normal 2 2 2 2 6 2 2" xfId="1208"/>
    <cellStyle name="Normal 2 2 2 2 6 2 3" xfId="1844"/>
    <cellStyle name="Normal 2 2 2 2 6 2 4" xfId="2614"/>
    <cellStyle name="Normal 2 2 2 2 6 2 5" xfId="3384"/>
    <cellStyle name="Normal 2 2 2 2 6 3" xfId="971"/>
    <cellStyle name="Normal 2 2 2 2 6 4" xfId="1568"/>
    <cellStyle name="Normal 2 2 2 2 6 5" xfId="2338"/>
    <cellStyle name="Normal 2 2 2 2 6 6" xfId="3108"/>
    <cellStyle name="Normal 2 2 2 2 7" xfId="134"/>
    <cellStyle name="Normal 2 2 2 2 7 2" xfId="410"/>
    <cellStyle name="Normal 2 2 2 2 7 2 2" xfId="1706"/>
    <cellStyle name="Normal 2 2 2 2 7 2 3" xfId="2476"/>
    <cellStyle name="Normal 2 2 2 2 7 2 4" xfId="3246"/>
    <cellStyle name="Normal 2 2 2 2 7 3" xfId="1030"/>
    <cellStyle name="Normal 2 2 2 2 7 4" xfId="1430"/>
    <cellStyle name="Normal 2 2 2 2 7 5" xfId="2200"/>
    <cellStyle name="Normal 2 2 2 2 7 6" xfId="2970"/>
    <cellStyle name="Normal 2 2 2 2 8" xfId="617"/>
    <cellStyle name="Normal 2 2 2 2 8 2" xfId="1277"/>
    <cellStyle name="Normal 2 2 2 2 8 3" xfId="1913"/>
    <cellStyle name="Normal 2 2 2 2 8 4" xfId="2683"/>
    <cellStyle name="Normal 2 2 2 2 8 5" xfId="3453"/>
    <cellStyle name="Normal 2 2 2 2 9" xfId="661"/>
    <cellStyle name="Normal 2 2 2 2 9 2" xfId="1957"/>
    <cellStyle name="Normal 2 2 2 2 9 3" xfId="2727"/>
    <cellStyle name="Normal 2 2 2 2 9 4" xfId="3497"/>
    <cellStyle name="Normal 2 2 2 3" xfId="61"/>
    <cellStyle name="Normal 2 2 2 3 10" xfId="1084"/>
    <cellStyle name="Normal 2 2 2 3 11" xfId="1368"/>
    <cellStyle name="Normal 2 2 2 3 12" xfId="2138"/>
    <cellStyle name="Normal 2 2 2 3 13" xfId="2908"/>
    <cellStyle name="Normal 2 2 2 3 2" xfId="102"/>
    <cellStyle name="Normal 2 2 2 3 2 10" xfId="2169"/>
    <cellStyle name="Normal 2 2 2 3 2 11" xfId="2939"/>
    <cellStyle name="Normal 2 2 2 3 2 2" xfId="241"/>
    <cellStyle name="Normal 2 2 2 3 2 2 2" xfId="517"/>
    <cellStyle name="Normal 2 2 2 3 2 2 2 2" xfId="1177"/>
    <cellStyle name="Normal 2 2 2 3 2 2 2 3" xfId="1813"/>
    <cellStyle name="Normal 2 2 2 3 2 2 2 4" xfId="2583"/>
    <cellStyle name="Normal 2 2 2 3 2 2 2 5" xfId="3353"/>
    <cellStyle name="Normal 2 2 2 3 2 2 3" xfId="907"/>
    <cellStyle name="Normal 2 2 2 3 2 2 4" xfId="1537"/>
    <cellStyle name="Normal 2 2 2 3 2 2 5" xfId="2307"/>
    <cellStyle name="Normal 2 2 2 3 2 2 6" xfId="3077"/>
    <cellStyle name="Normal 2 2 2 3 2 3" xfId="310"/>
    <cellStyle name="Normal 2 2 2 3 2 3 2" xfId="586"/>
    <cellStyle name="Normal 2 2 2 3 2 3 2 2" xfId="1246"/>
    <cellStyle name="Normal 2 2 2 3 2 3 2 3" xfId="1882"/>
    <cellStyle name="Normal 2 2 2 3 2 3 2 4" xfId="2652"/>
    <cellStyle name="Normal 2 2 2 3 2 3 2 5" xfId="3422"/>
    <cellStyle name="Normal 2 2 2 3 2 3 3" xfId="1124"/>
    <cellStyle name="Normal 2 2 2 3 2 3 4" xfId="1606"/>
    <cellStyle name="Normal 2 2 2 3 2 3 5" xfId="2376"/>
    <cellStyle name="Normal 2 2 2 3 2 3 6" xfId="3146"/>
    <cellStyle name="Normal 2 2 2 3 2 4" xfId="172"/>
    <cellStyle name="Normal 2 2 2 3 2 4 2" xfId="448"/>
    <cellStyle name="Normal 2 2 2 3 2 4 2 2" xfId="1744"/>
    <cellStyle name="Normal 2 2 2 3 2 4 2 3" xfId="2514"/>
    <cellStyle name="Normal 2 2 2 3 2 4 2 4" xfId="3284"/>
    <cellStyle name="Normal 2 2 2 3 2 4 3" xfId="1051"/>
    <cellStyle name="Normal 2 2 2 3 2 4 4" xfId="1468"/>
    <cellStyle name="Normal 2 2 2 3 2 4 5" xfId="2238"/>
    <cellStyle name="Normal 2 2 2 3 2 4 6" xfId="3008"/>
    <cellStyle name="Normal 2 2 2 3 2 5" xfId="699"/>
    <cellStyle name="Normal 2 2 2 3 2 5 2" xfId="1319"/>
    <cellStyle name="Normal 2 2 2 3 2 5 3" xfId="1995"/>
    <cellStyle name="Normal 2 2 2 3 2 5 4" xfId="2765"/>
    <cellStyle name="Normal 2 2 2 3 2 5 5" xfId="3535"/>
    <cellStyle name="Normal 2 2 2 3 2 6" xfId="779"/>
    <cellStyle name="Normal 2 2 2 3 2 6 2" xfId="2074"/>
    <cellStyle name="Normal 2 2 2 3 2 6 3" xfId="2844"/>
    <cellStyle name="Normal 2 2 2 3 2 6 4" xfId="3614"/>
    <cellStyle name="Normal 2 2 2 3 2 7" xfId="379"/>
    <cellStyle name="Normal 2 2 2 3 2 7 2" xfId="1675"/>
    <cellStyle name="Normal 2 2 2 3 2 7 3" xfId="2445"/>
    <cellStyle name="Normal 2 2 2 3 2 7 4" xfId="3215"/>
    <cellStyle name="Normal 2 2 2 3 2 8" xfId="1077"/>
    <cellStyle name="Normal 2 2 2 3 2 9" xfId="1399"/>
    <cellStyle name="Normal 2 2 2 3 3" xfId="207"/>
    <cellStyle name="Normal 2 2 2 3 3 2" xfId="483"/>
    <cellStyle name="Normal 2 2 2 3 3 2 2" xfId="1146"/>
    <cellStyle name="Normal 2 2 2 3 3 2 3" xfId="1779"/>
    <cellStyle name="Normal 2 2 2 3 3 2 4" xfId="2549"/>
    <cellStyle name="Normal 2 2 2 3 3 2 5" xfId="3319"/>
    <cellStyle name="Normal 2 2 2 3 3 3" xfId="1044"/>
    <cellStyle name="Normal 2 2 2 3 3 4" xfId="1503"/>
    <cellStyle name="Normal 2 2 2 3 3 5" xfId="2273"/>
    <cellStyle name="Normal 2 2 2 3 3 6" xfId="3043"/>
    <cellStyle name="Normal 2 2 2 3 4" xfId="276"/>
    <cellStyle name="Normal 2 2 2 3 4 2" xfId="552"/>
    <cellStyle name="Normal 2 2 2 3 4 2 2" xfId="1212"/>
    <cellStyle name="Normal 2 2 2 3 4 2 3" xfId="1848"/>
    <cellStyle name="Normal 2 2 2 3 4 2 4" xfId="2618"/>
    <cellStyle name="Normal 2 2 2 3 4 2 5" xfId="3388"/>
    <cellStyle name="Normal 2 2 2 3 4 3" xfId="991"/>
    <cellStyle name="Normal 2 2 2 3 4 4" xfId="1572"/>
    <cellStyle name="Normal 2 2 2 3 4 5" xfId="2342"/>
    <cellStyle name="Normal 2 2 2 3 4 6" xfId="3112"/>
    <cellStyle name="Normal 2 2 2 3 5" xfId="138"/>
    <cellStyle name="Normal 2 2 2 3 5 2" xfId="414"/>
    <cellStyle name="Normal 2 2 2 3 5 2 2" xfId="1710"/>
    <cellStyle name="Normal 2 2 2 3 5 2 3" xfId="2480"/>
    <cellStyle name="Normal 2 2 2 3 5 2 4" xfId="3250"/>
    <cellStyle name="Normal 2 2 2 3 5 3" xfId="953"/>
    <cellStyle name="Normal 2 2 2 3 5 4" xfId="1434"/>
    <cellStyle name="Normal 2 2 2 3 5 5" xfId="2204"/>
    <cellStyle name="Normal 2 2 2 3 5 6" xfId="2974"/>
    <cellStyle name="Normal 2 2 2 3 6" xfId="621"/>
    <cellStyle name="Normal 2 2 2 3 6 2" xfId="1281"/>
    <cellStyle name="Normal 2 2 2 3 6 3" xfId="1917"/>
    <cellStyle name="Normal 2 2 2 3 6 4" xfId="2687"/>
    <cellStyle name="Normal 2 2 2 3 6 5" xfId="3457"/>
    <cellStyle name="Normal 2 2 2 3 7" xfId="665"/>
    <cellStyle name="Normal 2 2 2 3 7 2" xfId="1961"/>
    <cellStyle name="Normal 2 2 2 3 7 3" xfId="2731"/>
    <cellStyle name="Normal 2 2 2 3 7 4" xfId="3501"/>
    <cellStyle name="Normal 2 2 2 3 8" xfId="745"/>
    <cellStyle name="Normal 2 2 2 3 8 2" xfId="2040"/>
    <cellStyle name="Normal 2 2 2 3 8 3" xfId="2810"/>
    <cellStyle name="Normal 2 2 2 3 8 4" xfId="3580"/>
    <cellStyle name="Normal 2 2 2 3 9" xfId="345"/>
    <cellStyle name="Normal 2 2 2 3 9 2" xfId="1641"/>
    <cellStyle name="Normal 2 2 2 3 9 3" xfId="2411"/>
    <cellStyle name="Normal 2 2 2 3 9 4" xfId="3181"/>
    <cellStyle name="Normal 2 2 2 4" xfId="71"/>
    <cellStyle name="Normal 2 2 2 4 10" xfId="890"/>
    <cellStyle name="Normal 2 2 2 4 11" xfId="1376"/>
    <cellStyle name="Normal 2 2 2 4 12" xfId="2146"/>
    <cellStyle name="Normal 2 2 2 4 13" xfId="2916"/>
    <cellStyle name="Normal 2 2 2 4 2" xfId="110"/>
    <cellStyle name="Normal 2 2 2 4 2 10" xfId="2177"/>
    <cellStyle name="Normal 2 2 2 4 2 11" xfId="2947"/>
    <cellStyle name="Normal 2 2 2 4 2 2" xfId="249"/>
    <cellStyle name="Normal 2 2 2 4 2 2 2" xfId="525"/>
    <cellStyle name="Normal 2 2 2 4 2 2 2 2" xfId="1185"/>
    <cellStyle name="Normal 2 2 2 4 2 2 2 3" xfId="1821"/>
    <cellStyle name="Normal 2 2 2 4 2 2 2 4" xfId="2591"/>
    <cellStyle name="Normal 2 2 2 4 2 2 2 5" xfId="3361"/>
    <cellStyle name="Normal 2 2 2 4 2 2 3" xfId="990"/>
    <cellStyle name="Normal 2 2 2 4 2 2 4" xfId="1545"/>
    <cellStyle name="Normal 2 2 2 4 2 2 5" xfId="2315"/>
    <cellStyle name="Normal 2 2 2 4 2 2 6" xfId="3085"/>
    <cellStyle name="Normal 2 2 2 4 2 3" xfId="318"/>
    <cellStyle name="Normal 2 2 2 4 2 3 2" xfId="594"/>
    <cellStyle name="Normal 2 2 2 4 2 3 2 2" xfId="1254"/>
    <cellStyle name="Normal 2 2 2 4 2 3 2 3" xfId="1890"/>
    <cellStyle name="Normal 2 2 2 4 2 3 2 4" xfId="2660"/>
    <cellStyle name="Normal 2 2 2 4 2 3 2 5" xfId="3430"/>
    <cellStyle name="Normal 2 2 2 4 2 3 3" xfId="905"/>
    <cellStyle name="Normal 2 2 2 4 2 3 4" xfId="1614"/>
    <cellStyle name="Normal 2 2 2 4 2 3 5" xfId="2384"/>
    <cellStyle name="Normal 2 2 2 4 2 3 6" xfId="3154"/>
    <cellStyle name="Normal 2 2 2 4 2 4" xfId="180"/>
    <cellStyle name="Normal 2 2 2 4 2 4 2" xfId="456"/>
    <cellStyle name="Normal 2 2 2 4 2 4 2 2" xfId="1752"/>
    <cellStyle name="Normal 2 2 2 4 2 4 2 3" xfId="2522"/>
    <cellStyle name="Normal 2 2 2 4 2 4 2 4" xfId="3292"/>
    <cellStyle name="Normal 2 2 2 4 2 4 3" xfId="967"/>
    <cellStyle name="Normal 2 2 2 4 2 4 4" xfId="1476"/>
    <cellStyle name="Normal 2 2 2 4 2 4 5" xfId="2246"/>
    <cellStyle name="Normal 2 2 2 4 2 4 6" xfId="3016"/>
    <cellStyle name="Normal 2 2 2 4 2 5" xfId="707"/>
    <cellStyle name="Normal 2 2 2 4 2 5 2" xfId="1327"/>
    <cellStyle name="Normal 2 2 2 4 2 5 3" xfId="2003"/>
    <cellStyle name="Normal 2 2 2 4 2 5 4" xfId="2773"/>
    <cellStyle name="Normal 2 2 2 4 2 5 5" xfId="3543"/>
    <cellStyle name="Normal 2 2 2 4 2 6" xfId="787"/>
    <cellStyle name="Normal 2 2 2 4 2 6 2" xfId="2082"/>
    <cellStyle name="Normal 2 2 2 4 2 6 3" xfId="2852"/>
    <cellStyle name="Normal 2 2 2 4 2 6 4" xfId="3622"/>
    <cellStyle name="Normal 2 2 2 4 2 7" xfId="387"/>
    <cellStyle name="Normal 2 2 2 4 2 7 2" xfId="1683"/>
    <cellStyle name="Normal 2 2 2 4 2 7 3" xfId="2453"/>
    <cellStyle name="Normal 2 2 2 4 2 7 4" xfId="3223"/>
    <cellStyle name="Normal 2 2 2 4 2 8" xfId="918"/>
    <cellStyle name="Normal 2 2 2 4 2 9" xfId="1407"/>
    <cellStyle name="Normal 2 2 2 4 3" xfId="215"/>
    <cellStyle name="Normal 2 2 2 4 3 2" xfId="491"/>
    <cellStyle name="Normal 2 2 2 4 3 2 2" xfId="1154"/>
    <cellStyle name="Normal 2 2 2 4 3 2 3" xfId="1787"/>
    <cellStyle name="Normal 2 2 2 4 3 2 4" xfId="2557"/>
    <cellStyle name="Normal 2 2 2 4 3 2 5" xfId="3327"/>
    <cellStyle name="Normal 2 2 2 4 3 3" xfId="1017"/>
    <cellStyle name="Normal 2 2 2 4 3 4" xfId="1511"/>
    <cellStyle name="Normal 2 2 2 4 3 5" xfId="2281"/>
    <cellStyle name="Normal 2 2 2 4 3 6" xfId="3051"/>
    <cellStyle name="Normal 2 2 2 4 4" xfId="284"/>
    <cellStyle name="Normal 2 2 2 4 4 2" xfId="560"/>
    <cellStyle name="Normal 2 2 2 4 4 2 2" xfId="1220"/>
    <cellStyle name="Normal 2 2 2 4 4 2 3" xfId="1856"/>
    <cellStyle name="Normal 2 2 2 4 4 2 4" xfId="2626"/>
    <cellStyle name="Normal 2 2 2 4 4 2 5" xfId="3396"/>
    <cellStyle name="Normal 2 2 2 4 4 3" xfId="867"/>
    <cellStyle name="Normal 2 2 2 4 4 4" xfId="1580"/>
    <cellStyle name="Normal 2 2 2 4 4 5" xfId="2350"/>
    <cellStyle name="Normal 2 2 2 4 4 6" xfId="3120"/>
    <cellStyle name="Normal 2 2 2 4 5" xfId="146"/>
    <cellStyle name="Normal 2 2 2 4 5 2" xfId="422"/>
    <cellStyle name="Normal 2 2 2 4 5 2 2" xfId="1718"/>
    <cellStyle name="Normal 2 2 2 4 5 2 3" xfId="2488"/>
    <cellStyle name="Normal 2 2 2 4 5 2 4" xfId="3258"/>
    <cellStyle name="Normal 2 2 2 4 5 3" xfId="864"/>
    <cellStyle name="Normal 2 2 2 4 5 4" xfId="1442"/>
    <cellStyle name="Normal 2 2 2 4 5 5" xfId="2212"/>
    <cellStyle name="Normal 2 2 2 4 5 6" xfId="2982"/>
    <cellStyle name="Normal 2 2 2 4 6" xfId="629"/>
    <cellStyle name="Normal 2 2 2 4 6 2" xfId="1289"/>
    <cellStyle name="Normal 2 2 2 4 6 3" xfId="1925"/>
    <cellStyle name="Normal 2 2 2 4 6 4" xfId="2695"/>
    <cellStyle name="Normal 2 2 2 4 6 5" xfId="3465"/>
    <cellStyle name="Normal 2 2 2 4 7" xfId="673"/>
    <cellStyle name="Normal 2 2 2 4 7 2" xfId="1969"/>
    <cellStyle name="Normal 2 2 2 4 7 3" xfId="2739"/>
    <cellStyle name="Normal 2 2 2 4 7 4" xfId="3509"/>
    <cellStyle name="Normal 2 2 2 4 8" xfId="753"/>
    <cellStyle name="Normal 2 2 2 4 8 2" xfId="2048"/>
    <cellStyle name="Normal 2 2 2 4 8 3" xfId="2818"/>
    <cellStyle name="Normal 2 2 2 4 8 4" xfId="3588"/>
    <cellStyle name="Normal 2 2 2 4 9" xfId="353"/>
    <cellStyle name="Normal 2 2 2 4 9 2" xfId="1649"/>
    <cellStyle name="Normal 2 2 2 4 9 3" xfId="2419"/>
    <cellStyle name="Normal 2 2 2 4 9 4" xfId="3189"/>
    <cellStyle name="Normal 2 2 2 5" xfId="83"/>
    <cellStyle name="Normal 2 2 2 5 10" xfId="919"/>
    <cellStyle name="Normal 2 2 2 5 11" xfId="1386"/>
    <cellStyle name="Normal 2 2 2 5 12" xfId="2156"/>
    <cellStyle name="Normal 2 2 2 5 13" xfId="2926"/>
    <cellStyle name="Normal 2 2 2 5 2" xfId="123"/>
    <cellStyle name="Normal 2 2 2 5 2 10" xfId="2190"/>
    <cellStyle name="Normal 2 2 2 5 2 11" xfId="2960"/>
    <cellStyle name="Normal 2 2 2 5 2 2" xfId="262"/>
    <cellStyle name="Normal 2 2 2 5 2 2 2" xfId="538"/>
    <cellStyle name="Normal 2 2 2 5 2 2 2 2" xfId="1198"/>
    <cellStyle name="Normal 2 2 2 5 2 2 2 3" xfId="1834"/>
    <cellStyle name="Normal 2 2 2 5 2 2 2 4" xfId="2604"/>
    <cellStyle name="Normal 2 2 2 5 2 2 2 5" xfId="3374"/>
    <cellStyle name="Normal 2 2 2 5 2 2 3" xfId="1055"/>
    <cellStyle name="Normal 2 2 2 5 2 2 4" xfId="1558"/>
    <cellStyle name="Normal 2 2 2 5 2 2 5" xfId="2328"/>
    <cellStyle name="Normal 2 2 2 5 2 2 6" xfId="3098"/>
    <cellStyle name="Normal 2 2 2 5 2 3" xfId="331"/>
    <cellStyle name="Normal 2 2 2 5 2 3 2" xfId="607"/>
    <cellStyle name="Normal 2 2 2 5 2 3 2 2" xfId="1267"/>
    <cellStyle name="Normal 2 2 2 5 2 3 2 3" xfId="1903"/>
    <cellStyle name="Normal 2 2 2 5 2 3 2 4" xfId="2673"/>
    <cellStyle name="Normal 2 2 2 5 2 3 2 5" xfId="3443"/>
    <cellStyle name="Normal 2 2 2 5 2 3 3" xfId="1024"/>
    <cellStyle name="Normal 2 2 2 5 2 3 4" xfId="1627"/>
    <cellStyle name="Normal 2 2 2 5 2 3 5" xfId="2397"/>
    <cellStyle name="Normal 2 2 2 5 2 3 6" xfId="3167"/>
    <cellStyle name="Normal 2 2 2 5 2 4" xfId="193"/>
    <cellStyle name="Normal 2 2 2 5 2 4 2" xfId="469"/>
    <cellStyle name="Normal 2 2 2 5 2 4 2 2" xfId="1765"/>
    <cellStyle name="Normal 2 2 2 5 2 4 2 3" xfId="2535"/>
    <cellStyle name="Normal 2 2 2 5 2 4 2 4" xfId="3305"/>
    <cellStyle name="Normal 2 2 2 5 2 4 3" xfId="1109"/>
    <cellStyle name="Normal 2 2 2 5 2 4 4" xfId="1489"/>
    <cellStyle name="Normal 2 2 2 5 2 4 5" xfId="2259"/>
    <cellStyle name="Normal 2 2 2 5 2 4 6" xfId="3029"/>
    <cellStyle name="Normal 2 2 2 5 2 5" xfId="720"/>
    <cellStyle name="Normal 2 2 2 5 2 5 2" xfId="1337"/>
    <cellStyle name="Normal 2 2 2 5 2 5 3" xfId="2016"/>
    <cellStyle name="Normal 2 2 2 5 2 5 4" xfId="2786"/>
    <cellStyle name="Normal 2 2 2 5 2 5 5" xfId="3556"/>
    <cellStyle name="Normal 2 2 2 5 2 6" xfId="800"/>
    <cellStyle name="Normal 2 2 2 5 2 6 2" xfId="2095"/>
    <cellStyle name="Normal 2 2 2 5 2 6 3" xfId="2865"/>
    <cellStyle name="Normal 2 2 2 5 2 6 4" xfId="3635"/>
    <cellStyle name="Normal 2 2 2 5 2 7" xfId="400"/>
    <cellStyle name="Normal 2 2 2 5 2 7 2" xfId="1696"/>
    <cellStyle name="Normal 2 2 2 5 2 7 3" xfId="2466"/>
    <cellStyle name="Normal 2 2 2 5 2 7 4" xfId="3236"/>
    <cellStyle name="Normal 2 2 2 5 2 8" xfId="1075"/>
    <cellStyle name="Normal 2 2 2 5 2 9" xfId="1420"/>
    <cellStyle name="Normal 2 2 2 5 3" xfId="228"/>
    <cellStyle name="Normal 2 2 2 5 3 2" xfId="504"/>
    <cellStyle name="Normal 2 2 2 5 3 2 2" xfId="1164"/>
    <cellStyle name="Normal 2 2 2 5 3 2 3" xfId="1800"/>
    <cellStyle name="Normal 2 2 2 5 3 2 4" xfId="2570"/>
    <cellStyle name="Normal 2 2 2 5 3 2 5" xfId="3340"/>
    <cellStyle name="Normal 2 2 2 5 3 3" xfId="895"/>
    <cellStyle name="Normal 2 2 2 5 3 4" xfId="1524"/>
    <cellStyle name="Normal 2 2 2 5 3 5" xfId="2294"/>
    <cellStyle name="Normal 2 2 2 5 3 6" xfId="3064"/>
    <cellStyle name="Normal 2 2 2 5 4" xfId="297"/>
    <cellStyle name="Normal 2 2 2 5 4 2" xfId="573"/>
    <cellStyle name="Normal 2 2 2 5 4 2 2" xfId="1233"/>
    <cellStyle name="Normal 2 2 2 5 4 2 3" xfId="1869"/>
    <cellStyle name="Normal 2 2 2 5 4 2 4" xfId="2639"/>
    <cellStyle name="Normal 2 2 2 5 4 2 5" xfId="3409"/>
    <cellStyle name="Normal 2 2 2 5 4 3" xfId="1130"/>
    <cellStyle name="Normal 2 2 2 5 4 4" xfId="1593"/>
    <cellStyle name="Normal 2 2 2 5 4 5" xfId="2363"/>
    <cellStyle name="Normal 2 2 2 5 4 6" xfId="3133"/>
    <cellStyle name="Normal 2 2 2 5 5" xfId="159"/>
    <cellStyle name="Normal 2 2 2 5 5 2" xfId="435"/>
    <cellStyle name="Normal 2 2 2 5 5 2 2" xfId="1731"/>
    <cellStyle name="Normal 2 2 2 5 5 2 3" xfId="2501"/>
    <cellStyle name="Normal 2 2 2 5 5 2 4" xfId="3271"/>
    <cellStyle name="Normal 2 2 2 5 5 3" xfId="972"/>
    <cellStyle name="Normal 2 2 2 5 5 4" xfId="1455"/>
    <cellStyle name="Normal 2 2 2 5 5 5" xfId="2225"/>
    <cellStyle name="Normal 2 2 2 5 5 6" xfId="2995"/>
    <cellStyle name="Normal 2 2 2 5 6" xfId="642"/>
    <cellStyle name="Normal 2 2 2 5 6 2" xfId="1302"/>
    <cellStyle name="Normal 2 2 2 5 6 3" xfId="1938"/>
    <cellStyle name="Normal 2 2 2 5 6 4" xfId="2708"/>
    <cellStyle name="Normal 2 2 2 5 6 5" xfId="3478"/>
    <cellStyle name="Normal 2 2 2 5 7" xfId="686"/>
    <cellStyle name="Normal 2 2 2 5 7 2" xfId="1982"/>
    <cellStyle name="Normal 2 2 2 5 7 3" xfId="2752"/>
    <cellStyle name="Normal 2 2 2 5 7 4" xfId="3522"/>
    <cellStyle name="Normal 2 2 2 5 8" xfId="766"/>
    <cellStyle name="Normal 2 2 2 5 8 2" xfId="2061"/>
    <cellStyle name="Normal 2 2 2 5 8 3" xfId="2831"/>
    <cellStyle name="Normal 2 2 2 5 8 4" xfId="3601"/>
    <cellStyle name="Normal 2 2 2 5 9" xfId="366"/>
    <cellStyle name="Normal 2 2 2 5 9 2" xfId="1662"/>
    <cellStyle name="Normal 2 2 2 5 9 3" xfId="2432"/>
    <cellStyle name="Normal 2 2 2 5 9 4" xfId="3202"/>
    <cellStyle name="Normal 2 2 2 6" xfId="94"/>
    <cellStyle name="Normal 2 2 2 6 10" xfId="1391"/>
    <cellStyle name="Normal 2 2 2 6 11" xfId="2161"/>
    <cellStyle name="Normal 2 2 2 6 12" xfId="2931"/>
    <cellStyle name="Normal 2 2 2 6 2" xfId="233"/>
    <cellStyle name="Normal 2 2 2 6 2 2" xfId="509"/>
    <cellStyle name="Normal 2 2 2 6 2 2 2" xfId="1169"/>
    <cellStyle name="Normal 2 2 2 6 2 2 3" xfId="1805"/>
    <cellStyle name="Normal 2 2 2 6 2 2 4" xfId="2575"/>
    <cellStyle name="Normal 2 2 2 6 2 2 5" xfId="3345"/>
    <cellStyle name="Normal 2 2 2 6 2 3" xfId="1094"/>
    <cellStyle name="Normal 2 2 2 6 2 4" xfId="1529"/>
    <cellStyle name="Normal 2 2 2 6 2 5" xfId="2299"/>
    <cellStyle name="Normal 2 2 2 6 2 6" xfId="3069"/>
    <cellStyle name="Normal 2 2 2 6 3" xfId="302"/>
    <cellStyle name="Normal 2 2 2 6 3 2" xfId="578"/>
    <cellStyle name="Normal 2 2 2 6 3 2 2" xfId="1238"/>
    <cellStyle name="Normal 2 2 2 6 3 2 3" xfId="1874"/>
    <cellStyle name="Normal 2 2 2 6 3 2 4" xfId="2644"/>
    <cellStyle name="Normal 2 2 2 6 3 2 5" xfId="3414"/>
    <cellStyle name="Normal 2 2 2 6 3 3" xfId="1133"/>
    <cellStyle name="Normal 2 2 2 6 3 4" xfId="1598"/>
    <cellStyle name="Normal 2 2 2 6 3 5" xfId="2368"/>
    <cellStyle name="Normal 2 2 2 6 3 6" xfId="3138"/>
    <cellStyle name="Normal 2 2 2 6 4" xfId="164"/>
    <cellStyle name="Normal 2 2 2 6 4 2" xfId="440"/>
    <cellStyle name="Normal 2 2 2 6 4 2 2" xfId="1736"/>
    <cellStyle name="Normal 2 2 2 6 4 2 3" xfId="2506"/>
    <cellStyle name="Normal 2 2 2 6 4 2 4" xfId="3276"/>
    <cellStyle name="Normal 2 2 2 6 4 3" xfId="916"/>
    <cellStyle name="Normal 2 2 2 6 4 4" xfId="1460"/>
    <cellStyle name="Normal 2 2 2 6 4 5" xfId="2230"/>
    <cellStyle name="Normal 2 2 2 6 4 6" xfId="3000"/>
    <cellStyle name="Normal 2 2 2 6 5" xfId="651"/>
    <cellStyle name="Normal 2 2 2 6 5 2" xfId="1309"/>
    <cellStyle name="Normal 2 2 2 6 5 3" xfId="1947"/>
    <cellStyle name="Normal 2 2 2 6 5 4" xfId="2717"/>
    <cellStyle name="Normal 2 2 2 6 5 5" xfId="3487"/>
    <cellStyle name="Normal 2 2 2 6 6" xfId="691"/>
    <cellStyle name="Normal 2 2 2 6 6 2" xfId="1987"/>
    <cellStyle name="Normal 2 2 2 6 6 3" xfId="2757"/>
    <cellStyle name="Normal 2 2 2 6 6 4" xfId="3527"/>
    <cellStyle name="Normal 2 2 2 6 7" xfId="771"/>
    <cellStyle name="Normal 2 2 2 6 7 2" xfId="2066"/>
    <cellStyle name="Normal 2 2 2 6 7 3" xfId="2836"/>
    <cellStyle name="Normal 2 2 2 6 7 4" xfId="3606"/>
    <cellStyle name="Normal 2 2 2 6 8" xfId="371"/>
    <cellStyle name="Normal 2 2 2 6 8 2" xfId="1667"/>
    <cellStyle name="Normal 2 2 2 6 8 3" xfId="2437"/>
    <cellStyle name="Normal 2 2 2 6 8 4" xfId="3207"/>
    <cellStyle name="Normal 2 2 2 6 9" xfId="910"/>
    <cellStyle name="Normal 2 2 2 7" xfId="199"/>
    <cellStyle name="Normal 2 2 2 7 2" xfId="730"/>
    <cellStyle name="Normal 2 2 2 7 2 2" xfId="1343"/>
    <cellStyle name="Normal 2 2 2 7 2 3" xfId="2026"/>
    <cellStyle name="Normal 2 2 2 7 2 4" xfId="2796"/>
    <cellStyle name="Normal 2 2 2 7 2 5" xfId="3566"/>
    <cellStyle name="Normal 2 2 2 7 3" xfId="810"/>
    <cellStyle name="Normal 2 2 2 7 3 2" xfId="2105"/>
    <cellStyle name="Normal 2 2 2 7 3 3" xfId="2875"/>
    <cellStyle name="Normal 2 2 2 7 3 4" xfId="3645"/>
    <cellStyle name="Normal 2 2 2 7 4" xfId="475"/>
    <cellStyle name="Normal 2 2 2 7 4 2" xfId="1771"/>
    <cellStyle name="Normal 2 2 2 7 4 3" xfId="2541"/>
    <cellStyle name="Normal 2 2 2 7 4 4" xfId="3311"/>
    <cellStyle name="Normal 2 2 2 7 5" xfId="1101"/>
    <cellStyle name="Normal 2 2 2 7 6" xfId="1495"/>
    <cellStyle name="Normal 2 2 2 7 7" xfId="2265"/>
    <cellStyle name="Normal 2 2 2 7 8" xfId="3035"/>
    <cellStyle name="Normal 2 2 2 8" xfId="268"/>
    <cellStyle name="Normal 2 2 2 8 2" xfId="544"/>
    <cellStyle name="Normal 2 2 2 8 2 2" xfId="1204"/>
    <cellStyle name="Normal 2 2 2 8 2 3" xfId="1840"/>
    <cellStyle name="Normal 2 2 2 8 2 4" xfId="2610"/>
    <cellStyle name="Normal 2 2 2 8 2 5" xfId="3380"/>
    <cellStyle name="Normal 2 2 2 8 3" xfId="1000"/>
    <cellStyle name="Normal 2 2 2 8 4" xfId="1564"/>
    <cellStyle name="Normal 2 2 2 8 5" xfId="2334"/>
    <cellStyle name="Normal 2 2 2 8 6" xfId="3104"/>
    <cellStyle name="Normal 2 2 2 9" xfId="130"/>
    <cellStyle name="Normal 2 2 2 9 2" xfId="406"/>
    <cellStyle name="Normal 2 2 2 9 2 2" xfId="1702"/>
    <cellStyle name="Normal 2 2 2 9 2 3" xfId="2472"/>
    <cellStyle name="Normal 2 2 2 9 2 4" xfId="3242"/>
    <cellStyle name="Normal 2 2 2 9 3" xfId="872"/>
    <cellStyle name="Normal 2 2 2 9 4" xfId="1426"/>
    <cellStyle name="Normal 2 2 2 9 5" xfId="2196"/>
    <cellStyle name="Normal 2 2 2 9 6" xfId="2966"/>
    <cellStyle name="Normal 2 2 3" xfId="21"/>
    <cellStyle name="Normal 2 2 3 10" xfId="660"/>
    <cellStyle name="Normal 2 2 3 10 2" xfId="1956"/>
    <cellStyle name="Normal 2 2 3 10 3" xfId="2726"/>
    <cellStyle name="Normal 2 2 3 10 4" xfId="3496"/>
    <cellStyle name="Normal 2 2 3 11" xfId="740"/>
    <cellStyle name="Normal 2 2 3 11 2" xfId="2035"/>
    <cellStyle name="Normal 2 2 3 11 3" xfId="2805"/>
    <cellStyle name="Normal 2 2 3 11 4" xfId="3575"/>
    <cellStyle name="Normal 2 2 3 12" xfId="340"/>
    <cellStyle name="Normal 2 2 3 12 2" xfId="1636"/>
    <cellStyle name="Normal 2 2 3 12 3" xfId="2406"/>
    <cellStyle name="Normal 2 2 3 12 4" xfId="3176"/>
    <cellStyle name="Normal 2 2 3 13" xfId="54"/>
    <cellStyle name="Normal 2 2 3 13 2" xfId="1363"/>
    <cellStyle name="Normal 2 2 3 13 3" xfId="2133"/>
    <cellStyle name="Normal 2 2 3 13 4" xfId="2903"/>
    <cellStyle name="Normal 2 2 3 2" xfId="31"/>
    <cellStyle name="Normal 2 2 3 2 10" xfId="65"/>
    <cellStyle name="Normal 2 2 3 2 10 2" xfId="1371"/>
    <cellStyle name="Normal 2 2 3 2 10 3" xfId="2141"/>
    <cellStyle name="Normal 2 2 3 2 10 4" xfId="2911"/>
    <cellStyle name="Normal 2 2 3 2 11" xfId="936"/>
    <cellStyle name="Normal 2 2 3 2 2" xfId="105"/>
    <cellStyle name="Normal 2 2 3 2 2 10" xfId="2172"/>
    <cellStyle name="Normal 2 2 3 2 2 11" xfId="2942"/>
    <cellStyle name="Normal 2 2 3 2 2 2" xfId="244"/>
    <cellStyle name="Normal 2 2 3 2 2 2 2" xfId="520"/>
    <cellStyle name="Normal 2 2 3 2 2 2 2 2" xfId="1180"/>
    <cellStyle name="Normal 2 2 3 2 2 2 2 3" xfId="1816"/>
    <cellStyle name="Normal 2 2 3 2 2 2 2 4" xfId="2586"/>
    <cellStyle name="Normal 2 2 3 2 2 2 2 5" xfId="3356"/>
    <cellStyle name="Normal 2 2 3 2 2 2 3" xfId="999"/>
    <cellStyle name="Normal 2 2 3 2 2 2 4" xfId="1540"/>
    <cellStyle name="Normal 2 2 3 2 2 2 5" xfId="2310"/>
    <cellStyle name="Normal 2 2 3 2 2 2 6" xfId="3080"/>
    <cellStyle name="Normal 2 2 3 2 2 3" xfId="313"/>
    <cellStyle name="Normal 2 2 3 2 2 3 2" xfId="589"/>
    <cellStyle name="Normal 2 2 3 2 2 3 2 2" xfId="1249"/>
    <cellStyle name="Normal 2 2 3 2 2 3 2 3" xfId="1885"/>
    <cellStyle name="Normal 2 2 3 2 2 3 2 4" xfId="2655"/>
    <cellStyle name="Normal 2 2 3 2 2 3 2 5" xfId="3425"/>
    <cellStyle name="Normal 2 2 3 2 2 3 3" xfId="961"/>
    <cellStyle name="Normal 2 2 3 2 2 3 4" xfId="1609"/>
    <cellStyle name="Normal 2 2 3 2 2 3 5" xfId="2379"/>
    <cellStyle name="Normal 2 2 3 2 2 3 6" xfId="3149"/>
    <cellStyle name="Normal 2 2 3 2 2 4" xfId="175"/>
    <cellStyle name="Normal 2 2 3 2 2 4 2" xfId="451"/>
    <cellStyle name="Normal 2 2 3 2 2 4 2 2" xfId="1747"/>
    <cellStyle name="Normal 2 2 3 2 2 4 2 3" xfId="2517"/>
    <cellStyle name="Normal 2 2 3 2 2 4 2 4" xfId="3287"/>
    <cellStyle name="Normal 2 2 3 2 2 4 3" xfId="904"/>
    <cellStyle name="Normal 2 2 3 2 2 4 4" xfId="1471"/>
    <cellStyle name="Normal 2 2 3 2 2 4 5" xfId="2241"/>
    <cellStyle name="Normal 2 2 3 2 2 4 6" xfId="3011"/>
    <cellStyle name="Normal 2 2 3 2 2 5" xfId="702"/>
    <cellStyle name="Normal 2 2 3 2 2 5 2" xfId="1322"/>
    <cellStyle name="Normal 2 2 3 2 2 5 3" xfId="1998"/>
    <cellStyle name="Normal 2 2 3 2 2 5 4" xfId="2768"/>
    <cellStyle name="Normal 2 2 3 2 2 5 5" xfId="3538"/>
    <cellStyle name="Normal 2 2 3 2 2 6" xfId="782"/>
    <cellStyle name="Normal 2 2 3 2 2 6 2" xfId="2077"/>
    <cellStyle name="Normal 2 2 3 2 2 6 3" xfId="2847"/>
    <cellStyle name="Normal 2 2 3 2 2 6 4" xfId="3617"/>
    <cellStyle name="Normal 2 2 3 2 2 7" xfId="382"/>
    <cellStyle name="Normal 2 2 3 2 2 7 2" xfId="1678"/>
    <cellStyle name="Normal 2 2 3 2 2 7 3" xfId="2448"/>
    <cellStyle name="Normal 2 2 3 2 2 7 4" xfId="3218"/>
    <cellStyle name="Normal 2 2 3 2 2 8" xfId="977"/>
    <cellStyle name="Normal 2 2 3 2 2 9" xfId="1402"/>
    <cellStyle name="Normal 2 2 3 2 3" xfId="210"/>
    <cellStyle name="Normal 2 2 3 2 3 2" xfId="486"/>
    <cellStyle name="Normal 2 2 3 2 3 2 2" xfId="1149"/>
    <cellStyle name="Normal 2 2 3 2 3 2 3" xfId="1782"/>
    <cellStyle name="Normal 2 2 3 2 3 2 4" xfId="2552"/>
    <cellStyle name="Normal 2 2 3 2 3 2 5" xfId="3322"/>
    <cellStyle name="Normal 2 2 3 2 3 3" xfId="1081"/>
    <cellStyle name="Normal 2 2 3 2 3 4" xfId="1506"/>
    <cellStyle name="Normal 2 2 3 2 3 5" xfId="2276"/>
    <cellStyle name="Normal 2 2 3 2 3 6" xfId="3046"/>
    <cellStyle name="Normal 2 2 3 2 4" xfId="279"/>
    <cellStyle name="Normal 2 2 3 2 4 2" xfId="555"/>
    <cellStyle name="Normal 2 2 3 2 4 2 2" xfId="1215"/>
    <cellStyle name="Normal 2 2 3 2 4 2 3" xfId="1851"/>
    <cellStyle name="Normal 2 2 3 2 4 2 4" xfId="2621"/>
    <cellStyle name="Normal 2 2 3 2 4 2 5" xfId="3391"/>
    <cellStyle name="Normal 2 2 3 2 4 3" xfId="951"/>
    <cellStyle name="Normal 2 2 3 2 4 4" xfId="1575"/>
    <cellStyle name="Normal 2 2 3 2 4 5" xfId="2345"/>
    <cellStyle name="Normal 2 2 3 2 4 6" xfId="3115"/>
    <cellStyle name="Normal 2 2 3 2 5" xfId="141"/>
    <cellStyle name="Normal 2 2 3 2 5 2" xfId="417"/>
    <cellStyle name="Normal 2 2 3 2 5 2 2" xfId="1713"/>
    <cellStyle name="Normal 2 2 3 2 5 2 3" xfId="2483"/>
    <cellStyle name="Normal 2 2 3 2 5 2 4" xfId="3253"/>
    <cellStyle name="Normal 2 2 3 2 5 3" xfId="1029"/>
    <cellStyle name="Normal 2 2 3 2 5 4" xfId="1437"/>
    <cellStyle name="Normal 2 2 3 2 5 5" xfId="2207"/>
    <cellStyle name="Normal 2 2 3 2 5 6" xfId="2977"/>
    <cellStyle name="Normal 2 2 3 2 6" xfId="624"/>
    <cellStyle name="Normal 2 2 3 2 6 2" xfId="1284"/>
    <cellStyle name="Normal 2 2 3 2 6 3" xfId="1920"/>
    <cellStyle name="Normal 2 2 3 2 6 4" xfId="2690"/>
    <cellStyle name="Normal 2 2 3 2 6 5" xfId="3460"/>
    <cellStyle name="Normal 2 2 3 2 7" xfId="668"/>
    <cellStyle name="Normal 2 2 3 2 7 2" xfId="1964"/>
    <cellStyle name="Normal 2 2 3 2 7 3" xfId="2734"/>
    <cellStyle name="Normal 2 2 3 2 7 4" xfId="3504"/>
    <cellStyle name="Normal 2 2 3 2 8" xfId="748"/>
    <cellStyle name="Normal 2 2 3 2 8 2" xfId="2043"/>
    <cellStyle name="Normal 2 2 3 2 8 3" xfId="2813"/>
    <cellStyle name="Normal 2 2 3 2 8 4" xfId="3583"/>
    <cellStyle name="Normal 2 2 3 2 9" xfId="348"/>
    <cellStyle name="Normal 2 2 3 2 9 2" xfId="1644"/>
    <cellStyle name="Normal 2 2 3 2 9 3" xfId="2414"/>
    <cellStyle name="Normal 2 2 3 2 9 4" xfId="3184"/>
    <cellStyle name="Normal 2 2 3 3" xfId="74"/>
    <cellStyle name="Normal 2 2 3 3 10" xfId="1050"/>
    <cellStyle name="Normal 2 2 3 3 11" xfId="1379"/>
    <cellStyle name="Normal 2 2 3 3 12" xfId="2149"/>
    <cellStyle name="Normal 2 2 3 3 13" xfId="2919"/>
    <cellStyle name="Normal 2 2 3 3 2" xfId="113"/>
    <cellStyle name="Normal 2 2 3 3 2 10" xfId="2180"/>
    <cellStyle name="Normal 2 2 3 3 2 11" xfId="2950"/>
    <cellStyle name="Normal 2 2 3 3 2 2" xfId="252"/>
    <cellStyle name="Normal 2 2 3 3 2 2 2" xfId="528"/>
    <cellStyle name="Normal 2 2 3 3 2 2 2 2" xfId="1188"/>
    <cellStyle name="Normal 2 2 3 3 2 2 2 3" xfId="1824"/>
    <cellStyle name="Normal 2 2 3 3 2 2 2 4" xfId="2594"/>
    <cellStyle name="Normal 2 2 3 3 2 2 2 5" xfId="3364"/>
    <cellStyle name="Normal 2 2 3 3 2 2 3" xfId="950"/>
    <cellStyle name="Normal 2 2 3 3 2 2 4" xfId="1548"/>
    <cellStyle name="Normal 2 2 3 3 2 2 5" xfId="2318"/>
    <cellStyle name="Normal 2 2 3 3 2 2 6" xfId="3088"/>
    <cellStyle name="Normal 2 2 3 3 2 3" xfId="321"/>
    <cellStyle name="Normal 2 2 3 3 2 3 2" xfId="597"/>
    <cellStyle name="Normal 2 2 3 3 2 3 2 2" xfId="1257"/>
    <cellStyle name="Normal 2 2 3 3 2 3 2 3" xfId="1893"/>
    <cellStyle name="Normal 2 2 3 3 2 3 2 4" xfId="2663"/>
    <cellStyle name="Normal 2 2 3 3 2 3 2 5" xfId="3433"/>
    <cellStyle name="Normal 2 2 3 3 2 3 3" xfId="997"/>
    <cellStyle name="Normal 2 2 3 3 2 3 4" xfId="1617"/>
    <cellStyle name="Normal 2 2 3 3 2 3 5" xfId="2387"/>
    <cellStyle name="Normal 2 2 3 3 2 3 6" xfId="3157"/>
    <cellStyle name="Normal 2 2 3 3 2 4" xfId="183"/>
    <cellStyle name="Normal 2 2 3 3 2 4 2" xfId="459"/>
    <cellStyle name="Normal 2 2 3 3 2 4 2 2" xfId="1755"/>
    <cellStyle name="Normal 2 2 3 3 2 4 2 3" xfId="2525"/>
    <cellStyle name="Normal 2 2 3 3 2 4 2 4" xfId="3295"/>
    <cellStyle name="Normal 2 2 3 3 2 4 3" xfId="987"/>
    <cellStyle name="Normal 2 2 3 3 2 4 4" xfId="1479"/>
    <cellStyle name="Normal 2 2 3 3 2 4 5" xfId="2249"/>
    <cellStyle name="Normal 2 2 3 3 2 4 6" xfId="3019"/>
    <cellStyle name="Normal 2 2 3 3 2 5" xfId="710"/>
    <cellStyle name="Normal 2 2 3 3 2 5 2" xfId="1330"/>
    <cellStyle name="Normal 2 2 3 3 2 5 3" xfId="2006"/>
    <cellStyle name="Normal 2 2 3 3 2 5 4" xfId="2776"/>
    <cellStyle name="Normal 2 2 3 3 2 5 5" xfId="3546"/>
    <cellStyle name="Normal 2 2 3 3 2 6" xfId="790"/>
    <cellStyle name="Normal 2 2 3 3 2 6 2" xfId="2085"/>
    <cellStyle name="Normal 2 2 3 3 2 6 3" xfId="2855"/>
    <cellStyle name="Normal 2 2 3 3 2 6 4" xfId="3625"/>
    <cellStyle name="Normal 2 2 3 3 2 7" xfId="390"/>
    <cellStyle name="Normal 2 2 3 3 2 7 2" xfId="1686"/>
    <cellStyle name="Normal 2 2 3 3 2 7 3" xfId="2456"/>
    <cellStyle name="Normal 2 2 3 3 2 7 4" xfId="3226"/>
    <cellStyle name="Normal 2 2 3 3 2 8" xfId="1057"/>
    <cellStyle name="Normal 2 2 3 3 2 9" xfId="1410"/>
    <cellStyle name="Normal 2 2 3 3 3" xfId="218"/>
    <cellStyle name="Normal 2 2 3 3 3 2" xfId="494"/>
    <cellStyle name="Normal 2 2 3 3 3 2 2" xfId="1157"/>
    <cellStyle name="Normal 2 2 3 3 3 2 3" xfId="1790"/>
    <cellStyle name="Normal 2 2 3 3 3 2 4" xfId="2560"/>
    <cellStyle name="Normal 2 2 3 3 3 2 5" xfId="3330"/>
    <cellStyle name="Normal 2 2 3 3 3 3" xfId="922"/>
    <cellStyle name="Normal 2 2 3 3 3 4" xfId="1514"/>
    <cellStyle name="Normal 2 2 3 3 3 5" xfId="2284"/>
    <cellStyle name="Normal 2 2 3 3 3 6" xfId="3054"/>
    <cellStyle name="Normal 2 2 3 3 4" xfId="287"/>
    <cellStyle name="Normal 2 2 3 3 4 2" xfId="563"/>
    <cellStyle name="Normal 2 2 3 3 4 2 2" xfId="1223"/>
    <cellStyle name="Normal 2 2 3 3 4 2 3" xfId="1859"/>
    <cellStyle name="Normal 2 2 3 3 4 2 4" xfId="2629"/>
    <cellStyle name="Normal 2 2 3 3 4 2 5" xfId="3399"/>
    <cellStyle name="Normal 2 2 3 3 4 3" xfId="1110"/>
    <cellStyle name="Normal 2 2 3 3 4 4" xfId="1583"/>
    <cellStyle name="Normal 2 2 3 3 4 5" xfId="2353"/>
    <cellStyle name="Normal 2 2 3 3 4 6" xfId="3123"/>
    <cellStyle name="Normal 2 2 3 3 5" xfId="149"/>
    <cellStyle name="Normal 2 2 3 3 5 2" xfId="425"/>
    <cellStyle name="Normal 2 2 3 3 5 2 2" xfId="1721"/>
    <cellStyle name="Normal 2 2 3 3 5 2 3" xfId="2491"/>
    <cellStyle name="Normal 2 2 3 3 5 2 4" xfId="3261"/>
    <cellStyle name="Normal 2 2 3 3 5 3" xfId="876"/>
    <cellStyle name="Normal 2 2 3 3 5 4" xfId="1445"/>
    <cellStyle name="Normal 2 2 3 3 5 5" xfId="2215"/>
    <cellStyle name="Normal 2 2 3 3 5 6" xfId="2985"/>
    <cellStyle name="Normal 2 2 3 3 6" xfId="632"/>
    <cellStyle name="Normal 2 2 3 3 6 2" xfId="1292"/>
    <cellStyle name="Normal 2 2 3 3 6 3" xfId="1928"/>
    <cellStyle name="Normal 2 2 3 3 6 4" xfId="2698"/>
    <cellStyle name="Normal 2 2 3 3 6 5" xfId="3468"/>
    <cellStyle name="Normal 2 2 3 3 7" xfId="676"/>
    <cellStyle name="Normal 2 2 3 3 7 2" xfId="1972"/>
    <cellStyle name="Normal 2 2 3 3 7 3" xfId="2742"/>
    <cellStyle name="Normal 2 2 3 3 7 4" xfId="3512"/>
    <cellStyle name="Normal 2 2 3 3 8" xfId="756"/>
    <cellStyle name="Normal 2 2 3 3 8 2" xfId="2051"/>
    <cellStyle name="Normal 2 2 3 3 8 3" xfId="2821"/>
    <cellStyle name="Normal 2 2 3 3 8 4" xfId="3591"/>
    <cellStyle name="Normal 2 2 3 3 9" xfId="356"/>
    <cellStyle name="Normal 2 2 3 3 9 2" xfId="1652"/>
    <cellStyle name="Normal 2 2 3 3 9 3" xfId="2422"/>
    <cellStyle name="Normal 2 2 3 3 9 4" xfId="3192"/>
    <cellStyle name="Normal 2 2 3 4" xfId="84"/>
    <cellStyle name="Normal 2 2 3 5" xfId="97"/>
    <cellStyle name="Normal 2 2 3 5 10" xfId="2164"/>
    <cellStyle name="Normal 2 2 3 5 11" xfId="2934"/>
    <cellStyle name="Normal 2 2 3 5 2" xfId="236"/>
    <cellStyle name="Normal 2 2 3 5 2 2" xfId="512"/>
    <cellStyle name="Normal 2 2 3 5 2 2 2" xfId="1172"/>
    <cellStyle name="Normal 2 2 3 5 2 2 3" xfId="1808"/>
    <cellStyle name="Normal 2 2 3 5 2 2 4" xfId="2578"/>
    <cellStyle name="Normal 2 2 3 5 2 2 5" xfId="3348"/>
    <cellStyle name="Normal 2 2 3 5 2 3" xfId="963"/>
    <cellStyle name="Normal 2 2 3 5 2 4" xfId="1532"/>
    <cellStyle name="Normal 2 2 3 5 2 5" xfId="2302"/>
    <cellStyle name="Normal 2 2 3 5 2 6" xfId="3072"/>
    <cellStyle name="Normal 2 2 3 5 3" xfId="305"/>
    <cellStyle name="Normal 2 2 3 5 3 2" xfId="581"/>
    <cellStyle name="Normal 2 2 3 5 3 2 2" xfId="1241"/>
    <cellStyle name="Normal 2 2 3 5 3 2 3" xfId="1877"/>
    <cellStyle name="Normal 2 2 3 5 3 2 4" xfId="2647"/>
    <cellStyle name="Normal 2 2 3 5 3 2 5" xfId="3417"/>
    <cellStyle name="Normal 2 2 3 5 3 3" xfId="1121"/>
    <cellStyle name="Normal 2 2 3 5 3 4" xfId="1601"/>
    <cellStyle name="Normal 2 2 3 5 3 5" xfId="2371"/>
    <cellStyle name="Normal 2 2 3 5 3 6" xfId="3141"/>
    <cellStyle name="Normal 2 2 3 5 4" xfId="167"/>
    <cellStyle name="Normal 2 2 3 5 4 2" xfId="443"/>
    <cellStyle name="Normal 2 2 3 5 4 2 2" xfId="1739"/>
    <cellStyle name="Normal 2 2 3 5 4 2 3" xfId="2509"/>
    <cellStyle name="Normal 2 2 3 5 4 2 4" xfId="3279"/>
    <cellStyle name="Normal 2 2 3 5 4 3" xfId="1010"/>
    <cellStyle name="Normal 2 2 3 5 4 4" xfId="1463"/>
    <cellStyle name="Normal 2 2 3 5 4 5" xfId="2233"/>
    <cellStyle name="Normal 2 2 3 5 4 6" xfId="3003"/>
    <cellStyle name="Normal 2 2 3 5 5" xfId="694"/>
    <cellStyle name="Normal 2 2 3 5 5 2" xfId="1314"/>
    <cellStyle name="Normal 2 2 3 5 5 3" xfId="1990"/>
    <cellStyle name="Normal 2 2 3 5 5 4" xfId="2760"/>
    <cellStyle name="Normal 2 2 3 5 5 5" xfId="3530"/>
    <cellStyle name="Normal 2 2 3 5 6" xfId="774"/>
    <cellStyle name="Normal 2 2 3 5 6 2" xfId="2069"/>
    <cellStyle name="Normal 2 2 3 5 6 3" xfId="2839"/>
    <cellStyle name="Normal 2 2 3 5 6 4" xfId="3609"/>
    <cellStyle name="Normal 2 2 3 5 7" xfId="374"/>
    <cellStyle name="Normal 2 2 3 5 7 2" xfId="1670"/>
    <cellStyle name="Normal 2 2 3 5 7 3" xfId="2440"/>
    <cellStyle name="Normal 2 2 3 5 7 4" xfId="3210"/>
    <cellStyle name="Normal 2 2 3 5 8" xfId="1004"/>
    <cellStyle name="Normal 2 2 3 5 9" xfId="1394"/>
    <cellStyle name="Normal 2 2 3 6" xfId="202"/>
    <cellStyle name="Normal 2 2 3 6 2" xfId="478"/>
    <cellStyle name="Normal 2 2 3 6 2 2" xfId="1141"/>
    <cellStyle name="Normal 2 2 3 6 2 3" xfId="1774"/>
    <cellStyle name="Normal 2 2 3 6 2 4" xfId="2544"/>
    <cellStyle name="Normal 2 2 3 6 2 5" xfId="3314"/>
    <cellStyle name="Normal 2 2 3 6 3" xfId="1111"/>
    <cellStyle name="Normal 2 2 3 6 4" xfId="1498"/>
    <cellStyle name="Normal 2 2 3 6 5" xfId="2268"/>
    <cellStyle name="Normal 2 2 3 6 6" xfId="3038"/>
    <cellStyle name="Normal 2 2 3 7" xfId="271"/>
    <cellStyle name="Normal 2 2 3 7 2" xfId="547"/>
    <cellStyle name="Normal 2 2 3 7 2 2" xfId="1207"/>
    <cellStyle name="Normal 2 2 3 7 2 3" xfId="1843"/>
    <cellStyle name="Normal 2 2 3 7 2 4" xfId="2613"/>
    <cellStyle name="Normal 2 2 3 7 2 5" xfId="3383"/>
    <cellStyle name="Normal 2 2 3 7 3" xfId="924"/>
    <cellStyle name="Normal 2 2 3 7 4" xfId="1567"/>
    <cellStyle name="Normal 2 2 3 7 5" xfId="2337"/>
    <cellStyle name="Normal 2 2 3 7 6" xfId="3107"/>
    <cellStyle name="Normal 2 2 3 8" xfId="133"/>
    <cellStyle name="Normal 2 2 3 8 2" xfId="409"/>
    <cellStyle name="Normal 2 2 3 8 2 2" xfId="1705"/>
    <cellStyle name="Normal 2 2 3 8 2 3" xfId="2475"/>
    <cellStyle name="Normal 2 2 3 8 2 4" xfId="3245"/>
    <cellStyle name="Normal 2 2 3 8 3" xfId="1046"/>
    <cellStyle name="Normal 2 2 3 8 4" xfId="1429"/>
    <cellStyle name="Normal 2 2 3 8 5" xfId="2199"/>
    <cellStyle name="Normal 2 2 3 8 6" xfId="2969"/>
    <cellStyle name="Normal 2 2 3 9" xfId="616"/>
    <cellStyle name="Normal 2 2 3 9 2" xfId="1276"/>
    <cellStyle name="Normal 2 2 3 9 3" xfId="1912"/>
    <cellStyle name="Normal 2 2 3 9 4" xfId="2682"/>
    <cellStyle name="Normal 2 2 3 9 5" xfId="3452"/>
    <cellStyle name="Normal 2 2 4" xfId="32"/>
    <cellStyle name="Normal 2 2 4 10" xfId="60"/>
    <cellStyle name="Normal 2 2 4 10 2" xfId="1367"/>
    <cellStyle name="Normal 2 2 4 10 3" xfId="2137"/>
    <cellStyle name="Normal 2 2 4 10 4" xfId="2907"/>
    <cellStyle name="Normal 2 2 4 11" xfId="993"/>
    <cellStyle name="Normal 2 2 4 2" xfId="101"/>
    <cellStyle name="Normal 2 2 4 2 10" xfId="2168"/>
    <cellStyle name="Normal 2 2 4 2 11" xfId="2938"/>
    <cellStyle name="Normal 2 2 4 2 2" xfId="240"/>
    <cellStyle name="Normal 2 2 4 2 2 2" xfId="516"/>
    <cellStyle name="Normal 2 2 4 2 2 2 2" xfId="1176"/>
    <cellStyle name="Normal 2 2 4 2 2 2 3" xfId="1812"/>
    <cellStyle name="Normal 2 2 4 2 2 2 4" xfId="2582"/>
    <cellStyle name="Normal 2 2 4 2 2 2 5" xfId="3352"/>
    <cellStyle name="Normal 2 2 4 2 2 3" xfId="982"/>
    <cellStyle name="Normal 2 2 4 2 2 4" xfId="1536"/>
    <cellStyle name="Normal 2 2 4 2 2 5" xfId="2306"/>
    <cellStyle name="Normal 2 2 4 2 2 6" xfId="3076"/>
    <cellStyle name="Normal 2 2 4 2 3" xfId="309"/>
    <cellStyle name="Normal 2 2 4 2 3 2" xfId="585"/>
    <cellStyle name="Normal 2 2 4 2 3 2 2" xfId="1245"/>
    <cellStyle name="Normal 2 2 4 2 3 2 3" xfId="1881"/>
    <cellStyle name="Normal 2 2 4 2 3 2 4" xfId="2651"/>
    <cellStyle name="Normal 2 2 4 2 3 2 5" xfId="3421"/>
    <cellStyle name="Normal 2 2 4 2 3 3" xfId="1128"/>
    <cellStyle name="Normal 2 2 4 2 3 4" xfId="1605"/>
    <cellStyle name="Normal 2 2 4 2 3 5" xfId="2375"/>
    <cellStyle name="Normal 2 2 4 2 3 6" xfId="3145"/>
    <cellStyle name="Normal 2 2 4 2 4" xfId="171"/>
    <cellStyle name="Normal 2 2 4 2 4 2" xfId="447"/>
    <cellStyle name="Normal 2 2 4 2 4 2 2" xfId="1743"/>
    <cellStyle name="Normal 2 2 4 2 4 2 3" xfId="2513"/>
    <cellStyle name="Normal 2 2 4 2 4 2 4" xfId="3283"/>
    <cellStyle name="Normal 2 2 4 2 4 3" xfId="1079"/>
    <cellStyle name="Normal 2 2 4 2 4 4" xfId="1467"/>
    <cellStyle name="Normal 2 2 4 2 4 5" xfId="2237"/>
    <cellStyle name="Normal 2 2 4 2 4 6" xfId="3007"/>
    <cellStyle name="Normal 2 2 4 2 5" xfId="698"/>
    <cellStyle name="Normal 2 2 4 2 5 2" xfId="1318"/>
    <cellStyle name="Normal 2 2 4 2 5 3" xfId="1994"/>
    <cellStyle name="Normal 2 2 4 2 5 4" xfId="2764"/>
    <cellStyle name="Normal 2 2 4 2 5 5" xfId="3534"/>
    <cellStyle name="Normal 2 2 4 2 6" xfId="778"/>
    <cellStyle name="Normal 2 2 4 2 6 2" xfId="2073"/>
    <cellStyle name="Normal 2 2 4 2 6 3" xfId="2843"/>
    <cellStyle name="Normal 2 2 4 2 6 4" xfId="3613"/>
    <cellStyle name="Normal 2 2 4 2 7" xfId="378"/>
    <cellStyle name="Normal 2 2 4 2 7 2" xfId="1674"/>
    <cellStyle name="Normal 2 2 4 2 7 3" xfId="2444"/>
    <cellStyle name="Normal 2 2 4 2 7 4" xfId="3214"/>
    <cellStyle name="Normal 2 2 4 2 8" xfId="958"/>
    <cellStyle name="Normal 2 2 4 2 9" xfId="1398"/>
    <cellStyle name="Normal 2 2 4 3" xfId="206"/>
    <cellStyle name="Normal 2 2 4 3 2" xfId="482"/>
    <cellStyle name="Normal 2 2 4 3 2 2" xfId="1145"/>
    <cellStyle name="Normal 2 2 4 3 2 3" xfId="1778"/>
    <cellStyle name="Normal 2 2 4 3 2 4" xfId="2548"/>
    <cellStyle name="Normal 2 2 4 3 2 5" xfId="3318"/>
    <cellStyle name="Normal 2 2 4 3 3" xfId="1070"/>
    <cellStyle name="Normal 2 2 4 3 4" xfId="1502"/>
    <cellStyle name="Normal 2 2 4 3 5" xfId="2272"/>
    <cellStyle name="Normal 2 2 4 3 6" xfId="3042"/>
    <cellStyle name="Normal 2 2 4 4" xfId="275"/>
    <cellStyle name="Normal 2 2 4 4 2" xfId="551"/>
    <cellStyle name="Normal 2 2 4 4 2 2" xfId="1211"/>
    <cellStyle name="Normal 2 2 4 4 2 3" xfId="1847"/>
    <cellStyle name="Normal 2 2 4 4 2 4" xfId="2617"/>
    <cellStyle name="Normal 2 2 4 4 2 5" xfId="3387"/>
    <cellStyle name="Normal 2 2 4 4 3" xfId="1042"/>
    <cellStyle name="Normal 2 2 4 4 4" xfId="1571"/>
    <cellStyle name="Normal 2 2 4 4 5" xfId="2341"/>
    <cellStyle name="Normal 2 2 4 4 6" xfId="3111"/>
    <cellStyle name="Normal 2 2 4 5" xfId="137"/>
    <cellStyle name="Normal 2 2 4 5 2" xfId="413"/>
    <cellStyle name="Normal 2 2 4 5 2 2" xfId="1709"/>
    <cellStyle name="Normal 2 2 4 5 2 3" xfId="2479"/>
    <cellStyle name="Normal 2 2 4 5 2 4" xfId="3249"/>
    <cellStyle name="Normal 2 2 4 5 3" xfId="865"/>
    <cellStyle name="Normal 2 2 4 5 4" xfId="1433"/>
    <cellStyle name="Normal 2 2 4 5 5" xfId="2203"/>
    <cellStyle name="Normal 2 2 4 5 6" xfId="2973"/>
    <cellStyle name="Normal 2 2 4 6" xfId="620"/>
    <cellStyle name="Normal 2 2 4 6 2" xfId="1280"/>
    <cellStyle name="Normal 2 2 4 6 3" xfId="1916"/>
    <cellStyle name="Normal 2 2 4 6 4" xfId="2686"/>
    <cellStyle name="Normal 2 2 4 6 5" xfId="3456"/>
    <cellStyle name="Normal 2 2 4 7" xfId="664"/>
    <cellStyle name="Normal 2 2 4 7 2" xfId="1960"/>
    <cellStyle name="Normal 2 2 4 7 3" xfId="2730"/>
    <cellStyle name="Normal 2 2 4 7 4" xfId="3500"/>
    <cellStyle name="Normal 2 2 4 8" xfId="744"/>
    <cellStyle name="Normal 2 2 4 8 2" xfId="2039"/>
    <cellStyle name="Normal 2 2 4 8 3" xfId="2809"/>
    <cellStyle name="Normal 2 2 4 8 4" xfId="3579"/>
    <cellStyle name="Normal 2 2 4 9" xfId="344"/>
    <cellStyle name="Normal 2 2 4 9 2" xfId="1640"/>
    <cellStyle name="Normal 2 2 4 9 3" xfId="2410"/>
    <cellStyle name="Normal 2 2 4 9 4" xfId="3180"/>
    <cellStyle name="Normal 2 2 5" xfId="70"/>
    <cellStyle name="Normal 2 2 5 10" xfId="925"/>
    <cellStyle name="Normal 2 2 5 11" xfId="1375"/>
    <cellStyle name="Normal 2 2 5 12" xfId="2145"/>
    <cellStyle name="Normal 2 2 5 13" xfId="2915"/>
    <cellStyle name="Normal 2 2 5 2" xfId="109"/>
    <cellStyle name="Normal 2 2 5 2 10" xfId="2176"/>
    <cellStyle name="Normal 2 2 5 2 11" xfId="2946"/>
    <cellStyle name="Normal 2 2 5 2 2" xfId="248"/>
    <cellStyle name="Normal 2 2 5 2 2 2" xfId="524"/>
    <cellStyle name="Normal 2 2 5 2 2 2 2" xfId="1184"/>
    <cellStyle name="Normal 2 2 5 2 2 2 3" xfId="1820"/>
    <cellStyle name="Normal 2 2 5 2 2 2 4" xfId="2590"/>
    <cellStyle name="Normal 2 2 5 2 2 2 5" xfId="3360"/>
    <cellStyle name="Normal 2 2 5 2 2 3" xfId="1062"/>
    <cellStyle name="Normal 2 2 5 2 2 4" xfId="1544"/>
    <cellStyle name="Normal 2 2 5 2 2 5" xfId="2314"/>
    <cellStyle name="Normal 2 2 5 2 2 6" xfId="3084"/>
    <cellStyle name="Normal 2 2 5 2 3" xfId="317"/>
    <cellStyle name="Normal 2 2 5 2 3 2" xfId="593"/>
    <cellStyle name="Normal 2 2 5 2 3 2 2" xfId="1253"/>
    <cellStyle name="Normal 2 2 5 2 3 2 3" xfId="1889"/>
    <cellStyle name="Normal 2 2 5 2 3 2 4" xfId="2659"/>
    <cellStyle name="Normal 2 2 5 2 3 2 5" xfId="3429"/>
    <cellStyle name="Normal 2 2 5 2 3 3" xfId="980"/>
    <cellStyle name="Normal 2 2 5 2 3 4" xfId="1613"/>
    <cellStyle name="Normal 2 2 5 2 3 5" xfId="2383"/>
    <cellStyle name="Normal 2 2 5 2 3 6" xfId="3153"/>
    <cellStyle name="Normal 2 2 5 2 4" xfId="179"/>
    <cellStyle name="Normal 2 2 5 2 4 2" xfId="455"/>
    <cellStyle name="Normal 2 2 5 2 4 2 2" xfId="1751"/>
    <cellStyle name="Normal 2 2 5 2 4 2 3" xfId="2521"/>
    <cellStyle name="Normal 2 2 5 2 4 2 4" xfId="3291"/>
    <cellStyle name="Normal 2 2 5 2 4 3" xfId="920"/>
    <cellStyle name="Normal 2 2 5 2 4 4" xfId="1475"/>
    <cellStyle name="Normal 2 2 5 2 4 5" xfId="2245"/>
    <cellStyle name="Normal 2 2 5 2 4 6" xfId="3015"/>
    <cellStyle name="Normal 2 2 5 2 5" xfId="706"/>
    <cellStyle name="Normal 2 2 5 2 5 2" xfId="1326"/>
    <cellStyle name="Normal 2 2 5 2 5 3" xfId="2002"/>
    <cellStyle name="Normal 2 2 5 2 5 4" xfId="2772"/>
    <cellStyle name="Normal 2 2 5 2 5 5" xfId="3542"/>
    <cellStyle name="Normal 2 2 5 2 6" xfId="786"/>
    <cellStyle name="Normal 2 2 5 2 6 2" xfId="2081"/>
    <cellStyle name="Normal 2 2 5 2 6 3" xfId="2851"/>
    <cellStyle name="Normal 2 2 5 2 6 4" xfId="3621"/>
    <cellStyle name="Normal 2 2 5 2 7" xfId="386"/>
    <cellStyle name="Normal 2 2 5 2 7 2" xfId="1682"/>
    <cellStyle name="Normal 2 2 5 2 7 3" xfId="2452"/>
    <cellStyle name="Normal 2 2 5 2 7 4" xfId="3222"/>
    <cellStyle name="Normal 2 2 5 2 8" xfId="994"/>
    <cellStyle name="Normal 2 2 5 2 9" xfId="1406"/>
    <cellStyle name="Normal 2 2 5 3" xfId="214"/>
    <cellStyle name="Normal 2 2 5 3 2" xfId="490"/>
    <cellStyle name="Normal 2 2 5 3 2 2" xfId="1153"/>
    <cellStyle name="Normal 2 2 5 3 2 3" xfId="1786"/>
    <cellStyle name="Normal 2 2 5 3 2 4" xfId="2556"/>
    <cellStyle name="Normal 2 2 5 3 2 5" xfId="3326"/>
    <cellStyle name="Normal 2 2 5 3 3" xfId="906"/>
    <cellStyle name="Normal 2 2 5 3 4" xfId="1510"/>
    <cellStyle name="Normal 2 2 5 3 5" xfId="2280"/>
    <cellStyle name="Normal 2 2 5 3 6" xfId="3050"/>
    <cellStyle name="Normal 2 2 5 4" xfId="283"/>
    <cellStyle name="Normal 2 2 5 4 2" xfId="559"/>
    <cellStyle name="Normal 2 2 5 4 2 2" xfId="1219"/>
    <cellStyle name="Normal 2 2 5 4 2 3" xfId="1855"/>
    <cellStyle name="Normal 2 2 5 4 2 4" xfId="2625"/>
    <cellStyle name="Normal 2 2 5 4 2 5" xfId="3395"/>
    <cellStyle name="Normal 2 2 5 4 3" xfId="873"/>
    <cellStyle name="Normal 2 2 5 4 4" xfId="1579"/>
    <cellStyle name="Normal 2 2 5 4 5" xfId="2349"/>
    <cellStyle name="Normal 2 2 5 4 6" xfId="3119"/>
    <cellStyle name="Normal 2 2 5 5" xfId="145"/>
    <cellStyle name="Normal 2 2 5 5 2" xfId="421"/>
    <cellStyle name="Normal 2 2 5 5 2 2" xfId="1717"/>
    <cellStyle name="Normal 2 2 5 5 2 3" xfId="2487"/>
    <cellStyle name="Normal 2 2 5 5 2 4" xfId="3257"/>
    <cellStyle name="Normal 2 2 5 5 3" xfId="935"/>
    <cellStyle name="Normal 2 2 5 5 4" xfId="1441"/>
    <cellStyle name="Normal 2 2 5 5 5" xfId="2211"/>
    <cellStyle name="Normal 2 2 5 5 6" xfId="2981"/>
    <cellStyle name="Normal 2 2 5 6" xfId="628"/>
    <cellStyle name="Normal 2 2 5 6 2" xfId="1288"/>
    <cellStyle name="Normal 2 2 5 6 3" xfId="1924"/>
    <cellStyle name="Normal 2 2 5 6 4" xfId="2694"/>
    <cellStyle name="Normal 2 2 5 6 5" xfId="3464"/>
    <cellStyle name="Normal 2 2 5 7" xfId="672"/>
    <cellStyle name="Normal 2 2 5 7 2" xfId="1968"/>
    <cellStyle name="Normal 2 2 5 7 3" xfId="2738"/>
    <cellStyle name="Normal 2 2 5 7 4" xfId="3508"/>
    <cellStyle name="Normal 2 2 5 8" xfId="752"/>
    <cellStyle name="Normal 2 2 5 8 2" xfId="2047"/>
    <cellStyle name="Normal 2 2 5 8 3" xfId="2817"/>
    <cellStyle name="Normal 2 2 5 8 4" xfId="3587"/>
    <cellStyle name="Normal 2 2 5 9" xfId="352"/>
    <cellStyle name="Normal 2 2 5 9 2" xfId="1648"/>
    <cellStyle name="Normal 2 2 5 9 3" xfId="2418"/>
    <cellStyle name="Normal 2 2 5 9 4" xfId="3188"/>
    <cellStyle name="Normal 2 2 6" xfId="82"/>
    <cellStyle name="Normal 2 2 6 10" xfId="995"/>
    <cellStyle name="Normal 2 2 6 11" xfId="1385"/>
    <cellStyle name="Normal 2 2 6 12" xfId="2155"/>
    <cellStyle name="Normal 2 2 6 13" xfId="2925"/>
    <cellStyle name="Normal 2 2 6 2" xfId="122"/>
    <cellStyle name="Normal 2 2 6 2 10" xfId="2189"/>
    <cellStyle name="Normal 2 2 6 2 11" xfId="2959"/>
    <cellStyle name="Normal 2 2 6 2 2" xfId="261"/>
    <cellStyle name="Normal 2 2 6 2 2 2" xfId="537"/>
    <cellStyle name="Normal 2 2 6 2 2 2 2" xfId="1197"/>
    <cellStyle name="Normal 2 2 6 2 2 2 3" xfId="1833"/>
    <cellStyle name="Normal 2 2 6 2 2 2 4" xfId="2603"/>
    <cellStyle name="Normal 2 2 6 2 2 2 5" xfId="3373"/>
    <cellStyle name="Normal 2 2 6 2 2 3" xfId="1083"/>
    <cellStyle name="Normal 2 2 6 2 2 4" xfId="1557"/>
    <cellStyle name="Normal 2 2 6 2 2 5" xfId="2327"/>
    <cellStyle name="Normal 2 2 6 2 2 6" xfId="3097"/>
    <cellStyle name="Normal 2 2 6 2 3" xfId="330"/>
    <cellStyle name="Normal 2 2 6 2 3 2" xfId="606"/>
    <cellStyle name="Normal 2 2 6 2 3 2 2" xfId="1266"/>
    <cellStyle name="Normal 2 2 6 2 3 2 3" xfId="1902"/>
    <cellStyle name="Normal 2 2 6 2 3 2 4" xfId="2672"/>
    <cellStyle name="Normal 2 2 6 2 3 2 5" xfId="3442"/>
    <cellStyle name="Normal 2 2 6 2 3 3" xfId="912"/>
    <cellStyle name="Normal 2 2 6 2 3 4" xfId="1626"/>
    <cellStyle name="Normal 2 2 6 2 3 5" xfId="2396"/>
    <cellStyle name="Normal 2 2 6 2 3 6" xfId="3166"/>
    <cellStyle name="Normal 2 2 6 2 4" xfId="192"/>
    <cellStyle name="Normal 2 2 6 2 4 2" xfId="468"/>
    <cellStyle name="Normal 2 2 6 2 4 2 2" xfId="1764"/>
    <cellStyle name="Normal 2 2 6 2 4 2 3" xfId="2534"/>
    <cellStyle name="Normal 2 2 6 2 4 2 4" xfId="3304"/>
    <cellStyle name="Normal 2 2 6 2 4 3" xfId="1106"/>
    <cellStyle name="Normal 2 2 6 2 4 4" xfId="1488"/>
    <cellStyle name="Normal 2 2 6 2 4 5" xfId="2258"/>
    <cellStyle name="Normal 2 2 6 2 4 6" xfId="3028"/>
    <cellStyle name="Normal 2 2 6 2 5" xfId="719"/>
    <cellStyle name="Normal 2 2 6 2 5 2" xfId="1336"/>
    <cellStyle name="Normal 2 2 6 2 5 3" xfId="2015"/>
    <cellStyle name="Normal 2 2 6 2 5 4" xfId="2785"/>
    <cellStyle name="Normal 2 2 6 2 5 5" xfId="3555"/>
    <cellStyle name="Normal 2 2 6 2 6" xfId="799"/>
    <cellStyle name="Normal 2 2 6 2 6 2" xfId="2094"/>
    <cellStyle name="Normal 2 2 6 2 6 3" xfId="2864"/>
    <cellStyle name="Normal 2 2 6 2 6 4" xfId="3634"/>
    <cellStyle name="Normal 2 2 6 2 7" xfId="399"/>
    <cellStyle name="Normal 2 2 6 2 7 2" xfId="1695"/>
    <cellStyle name="Normal 2 2 6 2 7 3" xfId="2465"/>
    <cellStyle name="Normal 2 2 6 2 7 4" xfId="3235"/>
    <cellStyle name="Normal 2 2 6 2 8" xfId="956"/>
    <cellStyle name="Normal 2 2 6 2 9" xfId="1419"/>
    <cellStyle name="Normal 2 2 6 3" xfId="227"/>
    <cellStyle name="Normal 2 2 6 3 2" xfId="503"/>
    <cellStyle name="Normal 2 2 6 3 2 2" xfId="1163"/>
    <cellStyle name="Normal 2 2 6 3 2 3" xfId="1799"/>
    <cellStyle name="Normal 2 2 6 3 2 4" xfId="2569"/>
    <cellStyle name="Normal 2 2 6 3 2 5" xfId="3339"/>
    <cellStyle name="Normal 2 2 6 3 3" xfId="931"/>
    <cellStyle name="Normal 2 2 6 3 4" xfId="1523"/>
    <cellStyle name="Normal 2 2 6 3 5" xfId="2293"/>
    <cellStyle name="Normal 2 2 6 3 6" xfId="3063"/>
    <cellStyle name="Normal 2 2 6 4" xfId="296"/>
    <cellStyle name="Normal 2 2 6 4 2" xfId="572"/>
    <cellStyle name="Normal 2 2 6 4 2 2" xfId="1232"/>
    <cellStyle name="Normal 2 2 6 4 2 3" xfId="1868"/>
    <cellStyle name="Normal 2 2 6 4 2 4" xfId="2638"/>
    <cellStyle name="Normal 2 2 6 4 2 5" xfId="3408"/>
    <cellStyle name="Normal 2 2 6 4 3" xfId="1134"/>
    <cellStyle name="Normal 2 2 6 4 4" xfId="1592"/>
    <cellStyle name="Normal 2 2 6 4 5" xfId="2362"/>
    <cellStyle name="Normal 2 2 6 4 6" xfId="3132"/>
    <cellStyle name="Normal 2 2 6 5" xfId="158"/>
    <cellStyle name="Normal 2 2 6 5 2" xfId="434"/>
    <cellStyle name="Normal 2 2 6 5 2 2" xfId="1730"/>
    <cellStyle name="Normal 2 2 6 5 2 3" xfId="2500"/>
    <cellStyle name="Normal 2 2 6 5 2 4" xfId="3270"/>
    <cellStyle name="Normal 2 2 6 5 3" xfId="1065"/>
    <cellStyle name="Normal 2 2 6 5 4" xfId="1454"/>
    <cellStyle name="Normal 2 2 6 5 5" xfId="2224"/>
    <cellStyle name="Normal 2 2 6 5 6" xfId="2994"/>
    <cellStyle name="Normal 2 2 6 6" xfId="641"/>
    <cellStyle name="Normal 2 2 6 6 2" xfId="1301"/>
    <cellStyle name="Normal 2 2 6 6 3" xfId="1937"/>
    <cellStyle name="Normal 2 2 6 6 4" xfId="2707"/>
    <cellStyle name="Normal 2 2 6 6 5" xfId="3477"/>
    <cellStyle name="Normal 2 2 6 7" xfId="685"/>
    <cellStyle name="Normal 2 2 6 7 2" xfId="1981"/>
    <cellStyle name="Normal 2 2 6 7 3" xfId="2751"/>
    <cellStyle name="Normal 2 2 6 7 4" xfId="3521"/>
    <cellStyle name="Normal 2 2 6 8" xfId="765"/>
    <cellStyle name="Normal 2 2 6 8 2" xfId="2060"/>
    <cellStyle name="Normal 2 2 6 8 3" xfId="2830"/>
    <cellStyle name="Normal 2 2 6 8 4" xfId="3600"/>
    <cellStyle name="Normal 2 2 6 9" xfId="365"/>
    <cellStyle name="Normal 2 2 6 9 2" xfId="1661"/>
    <cellStyle name="Normal 2 2 6 9 3" xfId="2431"/>
    <cellStyle name="Normal 2 2 6 9 4" xfId="3201"/>
    <cellStyle name="Normal 2 2 7" xfId="93"/>
    <cellStyle name="Normal 2 2 7 10" xfId="1390"/>
    <cellStyle name="Normal 2 2 7 11" xfId="2160"/>
    <cellStyle name="Normal 2 2 7 12" xfId="2930"/>
    <cellStyle name="Normal 2 2 7 2" xfId="232"/>
    <cellStyle name="Normal 2 2 7 2 2" xfId="508"/>
    <cellStyle name="Normal 2 2 7 2 2 2" xfId="1168"/>
    <cellStyle name="Normal 2 2 7 2 2 3" xfId="1804"/>
    <cellStyle name="Normal 2 2 7 2 2 4" xfId="2574"/>
    <cellStyle name="Normal 2 2 7 2 2 5" xfId="3344"/>
    <cellStyle name="Normal 2 2 7 2 3" xfId="880"/>
    <cellStyle name="Normal 2 2 7 2 4" xfId="1528"/>
    <cellStyle name="Normal 2 2 7 2 5" xfId="2298"/>
    <cellStyle name="Normal 2 2 7 2 6" xfId="3068"/>
    <cellStyle name="Normal 2 2 7 3" xfId="301"/>
    <cellStyle name="Normal 2 2 7 3 2" xfId="577"/>
    <cellStyle name="Normal 2 2 7 3 2 2" xfId="1237"/>
    <cellStyle name="Normal 2 2 7 3 2 3" xfId="1873"/>
    <cellStyle name="Normal 2 2 7 3 2 4" xfId="2643"/>
    <cellStyle name="Normal 2 2 7 3 2 5" xfId="3413"/>
    <cellStyle name="Normal 2 2 7 3 3" xfId="1114"/>
    <cellStyle name="Normal 2 2 7 3 4" xfId="1597"/>
    <cellStyle name="Normal 2 2 7 3 5" xfId="2367"/>
    <cellStyle name="Normal 2 2 7 3 6" xfId="3137"/>
    <cellStyle name="Normal 2 2 7 4" xfId="163"/>
    <cellStyle name="Normal 2 2 7 4 2" xfId="439"/>
    <cellStyle name="Normal 2 2 7 4 2 2" xfId="1735"/>
    <cellStyle name="Normal 2 2 7 4 2 3" xfId="2505"/>
    <cellStyle name="Normal 2 2 7 4 2 4" xfId="3275"/>
    <cellStyle name="Normal 2 2 7 4 3" xfId="992"/>
    <cellStyle name="Normal 2 2 7 4 4" xfId="1459"/>
    <cellStyle name="Normal 2 2 7 4 5" xfId="2229"/>
    <cellStyle name="Normal 2 2 7 4 6" xfId="2999"/>
    <cellStyle name="Normal 2 2 7 5" xfId="647"/>
    <cellStyle name="Normal 2 2 7 5 2" xfId="1307"/>
    <cellStyle name="Normal 2 2 7 5 3" xfId="1943"/>
    <cellStyle name="Normal 2 2 7 5 4" xfId="2713"/>
    <cellStyle name="Normal 2 2 7 5 5" xfId="3483"/>
    <cellStyle name="Normal 2 2 7 6" xfId="690"/>
    <cellStyle name="Normal 2 2 7 6 2" xfId="1986"/>
    <cellStyle name="Normal 2 2 7 6 3" xfId="2756"/>
    <cellStyle name="Normal 2 2 7 6 4" xfId="3526"/>
    <cellStyle name="Normal 2 2 7 7" xfId="770"/>
    <cellStyle name="Normal 2 2 7 7 2" xfId="2065"/>
    <cellStyle name="Normal 2 2 7 7 3" xfId="2835"/>
    <cellStyle name="Normal 2 2 7 7 4" xfId="3605"/>
    <cellStyle name="Normal 2 2 7 8" xfId="370"/>
    <cellStyle name="Normal 2 2 7 8 2" xfId="1666"/>
    <cellStyle name="Normal 2 2 7 8 3" xfId="2436"/>
    <cellStyle name="Normal 2 2 7 8 4" xfId="3206"/>
    <cellStyle name="Normal 2 2 7 9" xfId="986"/>
    <cellStyle name="Normal 2 2 8" xfId="198"/>
    <cellStyle name="Normal 2 2 8 2" xfId="726"/>
    <cellStyle name="Normal 2 2 8 2 2" xfId="1341"/>
    <cellStyle name="Normal 2 2 8 2 3" xfId="2022"/>
    <cellStyle name="Normal 2 2 8 2 4" xfId="2792"/>
    <cellStyle name="Normal 2 2 8 2 5" xfId="3562"/>
    <cellStyle name="Normal 2 2 8 3" xfId="806"/>
    <cellStyle name="Normal 2 2 8 3 2" xfId="2101"/>
    <cellStyle name="Normal 2 2 8 3 3" xfId="2871"/>
    <cellStyle name="Normal 2 2 8 3 4" xfId="3641"/>
    <cellStyle name="Normal 2 2 8 4" xfId="474"/>
    <cellStyle name="Normal 2 2 8 4 2" xfId="1770"/>
    <cellStyle name="Normal 2 2 8 4 3" xfId="2540"/>
    <cellStyle name="Normal 2 2 8 4 4" xfId="3310"/>
    <cellStyle name="Normal 2 2 8 5" xfId="1102"/>
    <cellStyle name="Normal 2 2 8 6" xfId="1494"/>
    <cellStyle name="Normal 2 2 8 7" xfId="2264"/>
    <cellStyle name="Normal 2 2 8 8" xfId="3034"/>
    <cellStyle name="Normal 2 2 9" xfId="267"/>
    <cellStyle name="Normal 2 2 9 2" xfId="543"/>
    <cellStyle name="Normal 2 2 9 2 2" xfId="1203"/>
    <cellStyle name="Normal 2 2 9 2 3" xfId="1839"/>
    <cellStyle name="Normal 2 2 9 2 4" xfId="2609"/>
    <cellStyle name="Normal 2 2 9 2 5" xfId="3379"/>
    <cellStyle name="Normal 2 2 9 3" xfId="942"/>
    <cellStyle name="Normal 2 2 9 4" xfId="1563"/>
    <cellStyle name="Normal 2 2 9 5" xfId="2333"/>
    <cellStyle name="Normal 2 2 9 6" xfId="3103"/>
    <cellStyle name="Normal 2 3" xfId="14"/>
    <cellStyle name="Normal 2 3 10" xfId="614"/>
    <cellStyle name="Normal 2 3 10 2" xfId="1274"/>
    <cellStyle name="Normal 2 3 10 3" xfId="1910"/>
    <cellStyle name="Normal 2 3 10 4" xfId="2680"/>
    <cellStyle name="Normal 2 3 10 5" xfId="3450"/>
    <cellStyle name="Normal 2 3 11" xfId="658"/>
    <cellStyle name="Normal 2 3 11 2" xfId="1954"/>
    <cellStyle name="Normal 2 3 11 3" xfId="2724"/>
    <cellStyle name="Normal 2 3 11 4" xfId="3494"/>
    <cellStyle name="Normal 2 3 12" xfId="738"/>
    <cellStyle name="Normal 2 3 12 2" xfId="2033"/>
    <cellStyle name="Normal 2 3 12 3" xfId="2803"/>
    <cellStyle name="Normal 2 3 12 4" xfId="3573"/>
    <cellStyle name="Normal 2 3 13" xfId="338"/>
    <cellStyle name="Normal 2 3 13 2" xfId="1634"/>
    <cellStyle name="Normal 2 3 13 3" xfId="2404"/>
    <cellStyle name="Normal 2 3 13 4" xfId="3174"/>
    <cellStyle name="Normal 2 3 14" xfId="47"/>
    <cellStyle name="Normal 2 3 14 2" xfId="1361"/>
    <cellStyle name="Normal 2 3 14 3" xfId="2131"/>
    <cellStyle name="Normal 2 3 14 4" xfId="2901"/>
    <cellStyle name="Normal 2 3 2" xfId="26"/>
    <cellStyle name="Normal 2 3 2 10" xfId="662"/>
    <cellStyle name="Normal 2 3 2 10 2" xfId="1958"/>
    <cellStyle name="Normal 2 3 2 10 3" xfId="2728"/>
    <cellStyle name="Normal 2 3 2 10 4" xfId="3498"/>
    <cellStyle name="Normal 2 3 2 11" xfId="742"/>
    <cellStyle name="Normal 2 3 2 11 2" xfId="2037"/>
    <cellStyle name="Normal 2 3 2 11 3" xfId="2807"/>
    <cellStyle name="Normal 2 3 2 11 4" xfId="3577"/>
    <cellStyle name="Normal 2 3 2 12" xfId="342"/>
    <cellStyle name="Normal 2 3 2 12 2" xfId="1638"/>
    <cellStyle name="Normal 2 3 2 12 3" xfId="2408"/>
    <cellStyle name="Normal 2 3 2 12 4" xfId="3178"/>
    <cellStyle name="Normal 2 3 2 13" xfId="56"/>
    <cellStyle name="Normal 2 3 2 13 2" xfId="1365"/>
    <cellStyle name="Normal 2 3 2 13 3" xfId="2135"/>
    <cellStyle name="Normal 2 3 2 13 4" xfId="2905"/>
    <cellStyle name="Normal 2 3 2 2" xfId="67"/>
    <cellStyle name="Normal 2 3 2 2 10" xfId="943"/>
    <cellStyle name="Normal 2 3 2 2 11" xfId="1373"/>
    <cellStyle name="Normal 2 3 2 2 12" xfId="2143"/>
    <cellStyle name="Normal 2 3 2 2 13" xfId="2913"/>
    <cellStyle name="Normal 2 3 2 2 2" xfId="107"/>
    <cellStyle name="Normal 2 3 2 2 2 10" xfId="2174"/>
    <cellStyle name="Normal 2 3 2 2 2 11" xfId="2944"/>
    <cellStyle name="Normal 2 3 2 2 2 2" xfId="246"/>
    <cellStyle name="Normal 2 3 2 2 2 2 2" xfId="522"/>
    <cellStyle name="Normal 2 3 2 2 2 2 2 2" xfId="1182"/>
    <cellStyle name="Normal 2 3 2 2 2 2 2 3" xfId="1818"/>
    <cellStyle name="Normal 2 3 2 2 2 2 2 4" xfId="2588"/>
    <cellStyle name="Normal 2 3 2 2 2 2 2 5" xfId="3358"/>
    <cellStyle name="Normal 2 3 2 2 2 2 3" xfId="970"/>
    <cellStyle name="Normal 2 3 2 2 2 2 4" xfId="1542"/>
    <cellStyle name="Normal 2 3 2 2 2 2 5" xfId="2312"/>
    <cellStyle name="Normal 2 3 2 2 2 2 6" xfId="3082"/>
    <cellStyle name="Normal 2 3 2 2 2 3" xfId="315"/>
    <cellStyle name="Normal 2 3 2 2 2 3 2" xfId="591"/>
    <cellStyle name="Normal 2 3 2 2 2 3 2 2" xfId="1251"/>
    <cellStyle name="Normal 2 3 2 2 2 3 2 3" xfId="1887"/>
    <cellStyle name="Normal 2 3 2 2 2 3 2 4" xfId="2657"/>
    <cellStyle name="Normal 2 3 2 2 2 3 2 5" xfId="3427"/>
    <cellStyle name="Normal 2 3 2 2 2 3 3" xfId="1052"/>
    <cellStyle name="Normal 2 3 2 2 2 3 4" xfId="1611"/>
    <cellStyle name="Normal 2 3 2 2 2 3 5" xfId="2381"/>
    <cellStyle name="Normal 2 3 2 2 2 3 6" xfId="3151"/>
    <cellStyle name="Normal 2 3 2 2 2 4" xfId="177"/>
    <cellStyle name="Normal 2 3 2 2 2 4 2" xfId="453"/>
    <cellStyle name="Normal 2 3 2 2 2 4 2 2" xfId="1749"/>
    <cellStyle name="Normal 2 3 2 2 2 4 2 3" xfId="2519"/>
    <cellStyle name="Normal 2 3 2 2 2 4 2 4" xfId="3289"/>
    <cellStyle name="Normal 2 3 2 2 2 4 3" xfId="938"/>
    <cellStyle name="Normal 2 3 2 2 2 4 4" xfId="1473"/>
    <cellStyle name="Normal 2 3 2 2 2 4 5" xfId="2243"/>
    <cellStyle name="Normal 2 3 2 2 2 4 6" xfId="3013"/>
    <cellStyle name="Normal 2 3 2 2 2 5" xfId="704"/>
    <cellStyle name="Normal 2 3 2 2 2 5 2" xfId="1324"/>
    <cellStyle name="Normal 2 3 2 2 2 5 3" xfId="2000"/>
    <cellStyle name="Normal 2 3 2 2 2 5 4" xfId="2770"/>
    <cellStyle name="Normal 2 3 2 2 2 5 5" xfId="3540"/>
    <cellStyle name="Normal 2 3 2 2 2 6" xfId="784"/>
    <cellStyle name="Normal 2 3 2 2 2 6 2" xfId="2079"/>
    <cellStyle name="Normal 2 3 2 2 2 6 3" xfId="2849"/>
    <cellStyle name="Normal 2 3 2 2 2 6 4" xfId="3619"/>
    <cellStyle name="Normal 2 3 2 2 2 7" xfId="384"/>
    <cellStyle name="Normal 2 3 2 2 2 7 2" xfId="1680"/>
    <cellStyle name="Normal 2 3 2 2 2 7 3" xfId="2450"/>
    <cellStyle name="Normal 2 3 2 2 2 7 4" xfId="3220"/>
    <cellStyle name="Normal 2 3 2 2 2 8" xfId="1013"/>
    <cellStyle name="Normal 2 3 2 2 2 9" xfId="1404"/>
    <cellStyle name="Normal 2 3 2 2 3" xfId="212"/>
    <cellStyle name="Normal 2 3 2 2 3 2" xfId="488"/>
    <cellStyle name="Normal 2 3 2 2 3 2 2" xfId="1151"/>
    <cellStyle name="Normal 2 3 2 2 3 2 3" xfId="1784"/>
    <cellStyle name="Normal 2 3 2 2 3 2 4" xfId="2554"/>
    <cellStyle name="Normal 2 3 2 2 3 2 5" xfId="3324"/>
    <cellStyle name="Normal 2 3 2 2 3 3" xfId="1036"/>
    <cellStyle name="Normal 2 3 2 2 3 4" xfId="1508"/>
    <cellStyle name="Normal 2 3 2 2 3 5" xfId="2278"/>
    <cellStyle name="Normal 2 3 2 2 3 6" xfId="3048"/>
    <cellStyle name="Normal 2 3 2 2 4" xfId="281"/>
    <cellStyle name="Normal 2 3 2 2 4 2" xfId="557"/>
    <cellStyle name="Normal 2 3 2 2 4 2 2" xfId="1217"/>
    <cellStyle name="Normal 2 3 2 2 4 2 3" xfId="1853"/>
    <cellStyle name="Normal 2 3 2 2 4 2 4" xfId="2623"/>
    <cellStyle name="Normal 2 3 2 2 4 2 5" xfId="3393"/>
    <cellStyle name="Normal 2 3 2 2 4 3" xfId="933"/>
    <cellStyle name="Normal 2 3 2 2 4 4" xfId="1577"/>
    <cellStyle name="Normal 2 3 2 2 4 5" xfId="2347"/>
    <cellStyle name="Normal 2 3 2 2 4 6" xfId="3117"/>
    <cellStyle name="Normal 2 3 2 2 5" xfId="143"/>
    <cellStyle name="Normal 2 3 2 2 5 2" xfId="419"/>
    <cellStyle name="Normal 2 3 2 2 5 2 2" xfId="1715"/>
    <cellStyle name="Normal 2 3 2 2 5 2 3" xfId="2485"/>
    <cellStyle name="Normal 2 3 2 2 5 2 4" xfId="3255"/>
    <cellStyle name="Normal 2 3 2 2 5 3" xfId="900"/>
    <cellStyle name="Normal 2 3 2 2 5 4" xfId="1439"/>
    <cellStyle name="Normal 2 3 2 2 5 5" xfId="2209"/>
    <cellStyle name="Normal 2 3 2 2 5 6" xfId="2979"/>
    <cellStyle name="Normal 2 3 2 2 6" xfId="626"/>
    <cellStyle name="Normal 2 3 2 2 6 2" xfId="1286"/>
    <cellStyle name="Normal 2 3 2 2 6 3" xfId="1922"/>
    <cellStyle name="Normal 2 3 2 2 6 4" xfId="2692"/>
    <cellStyle name="Normal 2 3 2 2 6 5" xfId="3462"/>
    <cellStyle name="Normal 2 3 2 2 7" xfId="670"/>
    <cellStyle name="Normal 2 3 2 2 7 2" xfId="1966"/>
    <cellStyle name="Normal 2 3 2 2 7 3" xfId="2736"/>
    <cellStyle name="Normal 2 3 2 2 7 4" xfId="3506"/>
    <cellStyle name="Normal 2 3 2 2 8" xfId="750"/>
    <cellStyle name="Normal 2 3 2 2 8 2" xfId="2045"/>
    <cellStyle name="Normal 2 3 2 2 8 3" xfId="2815"/>
    <cellStyle name="Normal 2 3 2 2 8 4" xfId="3585"/>
    <cellStyle name="Normal 2 3 2 2 9" xfId="350"/>
    <cellStyle name="Normal 2 3 2 2 9 2" xfId="1646"/>
    <cellStyle name="Normal 2 3 2 2 9 3" xfId="2416"/>
    <cellStyle name="Normal 2 3 2 2 9 4" xfId="3186"/>
    <cellStyle name="Normal 2 3 2 3" xfId="76"/>
    <cellStyle name="Normal 2 3 2 3 10" xfId="978"/>
    <cellStyle name="Normal 2 3 2 3 11" xfId="1381"/>
    <cellStyle name="Normal 2 3 2 3 12" xfId="2151"/>
    <cellStyle name="Normal 2 3 2 3 13" xfId="2921"/>
    <cellStyle name="Normal 2 3 2 3 2" xfId="115"/>
    <cellStyle name="Normal 2 3 2 3 2 10" xfId="2182"/>
    <cellStyle name="Normal 2 3 2 3 2 11" xfId="2952"/>
    <cellStyle name="Normal 2 3 2 3 2 2" xfId="254"/>
    <cellStyle name="Normal 2 3 2 3 2 2 2" xfId="530"/>
    <cellStyle name="Normal 2 3 2 3 2 2 2 2" xfId="1190"/>
    <cellStyle name="Normal 2 3 2 3 2 2 2 3" xfId="1826"/>
    <cellStyle name="Normal 2 3 2 3 2 2 2 4" xfId="2596"/>
    <cellStyle name="Normal 2 3 2 3 2 2 2 5" xfId="3366"/>
    <cellStyle name="Normal 2 3 2 3 2 2 3" xfId="932"/>
    <cellStyle name="Normal 2 3 2 3 2 2 4" xfId="1550"/>
    <cellStyle name="Normal 2 3 2 3 2 2 5" xfId="2320"/>
    <cellStyle name="Normal 2 3 2 3 2 2 6" xfId="3090"/>
    <cellStyle name="Normal 2 3 2 3 2 3" xfId="323"/>
    <cellStyle name="Normal 2 3 2 3 2 3 2" xfId="599"/>
    <cellStyle name="Normal 2 3 2 3 2 3 2 2" xfId="1259"/>
    <cellStyle name="Normal 2 3 2 3 2 3 2 3" xfId="1895"/>
    <cellStyle name="Normal 2 3 2 3 2 3 2 4" xfId="2665"/>
    <cellStyle name="Normal 2 3 2 3 2 3 2 5" xfId="3435"/>
    <cellStyle name="Normal 2 3 2 3 2 3 3" xfId="1067"/>
    <cellStyle name="Normal 2 3 2 3 2 3 4" xfId="1619"/>
    <cellStyle name="Normal 2 3 2 3 2 3 5" xfId="2389"/>
    <cellStyle name="Normal 2 3 2 3 2 3 6" xfId="3159"/>
    <cellStyle name="Normal 2 3 2 3 2 4" xfId="185"/>
    <cellStyle name="Normal 2 3 2 3 2 4 2" xfId="461"/>
    <cellStyle name="Normal 2 3 2 3 2 4 2 2" xfId="1757"/>
    <cellStyle name="Normal 2 3 2 3 2 4 2 3" xfId="2527"/>
    <cellStyle name="Normal 2 3 2 3 2 4 2 4" xfId="3297"/>
    <cellStyle name="Normal 2 3 2 3 2 4 3" xfId="1023"/>
    <cellStyle name="Normal 2 3 2 3 2 4 4" xfId="1481"/>
    <cellStyle name="Normal 2 3 2 3 2 4 5" xfId="2251"/>
    <cellStyle name="Normal 2 3 2 3 2 4 6" xfId="3021"/>
    <cellStyle name="Normal 2 3 2 3 2 5" xfId="712"/>
    <cellStyle name="Normal 2 3 2 3 2 5 2" xfId="1332"/>
    <cellStyle name="Normal 2 3 2 3 2 5 3" xfId="2008"/>
    <cellStyle name="Normal 2 3 2 3 2 5 4" xfId="2778"/>
    <cellStyle name="Normal 2 3 2 3 2 5 5" xfId="3548"/>
    <cellStyle name="Normal 2 3 2 3 2 6" xfId="792"/>
    <cellStyle name="Normal 2 3 2 3 2 6 2" xfId="2087"/>
    <cellStyle name="Normal 2 3 2 3 2 6 3" xfId="2857"/>
    <cellStyle name="Normal 2 3 2 3 2 6 4" xfId="3627"/>
    <cellStyle name="Normal 2 3 2 3 2 7" xfId="392"/>
    <cellStyle name="Normal 2 3 2 3 2 7 2" xfId="1688"/>
    <cellStyle name="Normal 2 3 2 3 2 7 3" xfId="2458"/>
    <cellStyle name="Normal 2 3 2 3 2 7 4" xfId="3228"/>
    <cellStyle name="Normal 2 3 2 3 2 8" xfId="909"/>
    <cellStyle name="Normal 2 3 2 3 2 9" xfId="1412"/>
    <cellStyle name="Normal 2 3 2 3 3" xfId="220"/>
    <cellStyle name="Normal 2 3 2 3 3 2" xfId="496"/>
    <cellStyle name="Normal 2 3 2 3 3 2 2" xfId="1159"/>
    <cellStyle name="Normal 2 3 2 3 3 2 3" xfId="1792"/>
    <cellStyle name="Normal 2 3 2 3 3 2 4" xfId="2562"/>
    <cellStyle name="Normal 2 3 2 3 3 2 5" xfId="3332"/>
    <cellStyle name="Normal 2 3 2 3 3 3" xfId="1089"/>
    <cellStyle name="Normal 2 3 2 3 3 4" xfId="1516"/>
    <cellStyle name="Normal 2 3 2 3 3 5" xfId="2286"/>
    <cellStyle name="Normal 2 3 2 3 3 6" xfId="3056"/>
    <cellStyle name="Normal 2 3 2 3 4" xfId="289"/>
    <cellStyle name="Normal 2 3 2 3 4 2" xfId="565"/>
    <cellStyle name="Normal 2 3 2 3 4 2 2" xfId="1225"/>
    <cellStyle name="Normal 2 3 2 3 4 2 3" xfId="1861"/>
    <cellStyle name="Normal 2 3 2 3 4 2 4" xfId="2631"/>
    <cellStyle name="Normal 2 3 2 3 4 2 5" xfId="3401"/>
    <cellStyle name="Normal 2 3 2 3 4 3" xfId="1105"/>
    <cellStyle name="Normal 2 3 2 3 4 4" xfId="1585"/>
    <cellStyle name="Normal 2 3 2 3 4 5" xfId="2355"/>
    <cellStyle name="Normal 2 3 2 3 4 6" xfId="3125"/>
    <cellStyle name="Normal 2 3 2 3 5" xfId="151"/>
    <cellStyle name="Normal 2 3 2 3 5 2" xfId="427"/>
    <cellStyle name="Normal 2 3 2 3 5 2 2" xfId="1723"/>
    <cellStyle name="Normal 2 3 2 3 5 2 3" xfId="2493"/>
    <cellStyle name="Normal 2 3 2 3 5 2 4" xfId="3263"/>
    <cellStyle name="Normal 2 3 2 3 5 3" xfId="1137"/>
    <cellStyle name="Normal 2 3 2 3 5 4" xfId="1447"/>
    <cellStyle name="Normal 2 3 2 3 5 5" xfId="2217"/>
    <cellStyle name="Normal 2 3 2 3 5 6" xfId="2987"/>
    <cellStyle name="Normal 2 3 2 3 6" xfId="634"/>
    <cellStyle name="Normal 2 3 2 3 6 2" xfId="1294"/>
    <cellStyle name="Normal 2 3 2 3 6 3" xfId="1930"/>
    <cellStyle name="Normal 2 3 2 3 6 4" xfId="2700"/>
    <cellStyle name="Normal 2 3 2 3 6 5" xfId="3470"/>
    <cellStyle name="Normal 2 3 2 3 7" xfId="678"/>
    <cellStyle name="Normal 2 3 2 3 7 2" xfId="1974"/>
    <cellStyle name="Normal 2 3 2 3 7 3" xfId="2744"/>
    <cellStyle name="Normal 2 3 2 3 7 4" xfId="3514"/>
    <cellStyle name="Normal 2 3 2 3 8" xfId="758"/>
    <cellStyle name="Normal 2 3 2 3 8 2" xfId="2053"/>
    <cellStyle name="Normal 2 3 2 3 8 3" xfId="2823"/>
    <cellStyle name="Normal 2 3 2 3 8 4" xfId="3593"/>
    <cellStyle name="Normal 2 3 2 3 9" xfId="358"/>
    <cellStyle name="Normal 2 3 2 3 9 2" xfId="1654"/>
    <cellStyle name="Normal 2 3 2 3 9 3" xfId="2424"/>
    <cellStyle name="Normal 2 3 2 3 9 4" xfId="3194"/>
    <cellStyle name="Normal 2 3 2 4" xfId="86"/>
    <cellStyle name="Normal 2 3 2 5" xfId="99"/>
    <cellStyle name="Normal 2 3 2 5 10" xfId="2166"/>
    <cellStyle name="Normal 2 3 2 5 11" xfId="2936"/>
    <cellStyle name="Normal 2 3 2 5 2" xfId="238"/>
    <cellStyle name="Normal 2 3 2 5 2 2" xfId="514"/>
    <cellStyle name="Normal 2 3 2 5 2 2 2" xfId="1174"/>
    <cellStyle name="Normal 2 3 2 5 2 2 3" xfId="1810"/>
    <cellStyle name="Normal 2 3 2 5 2 2 4" xfId="2580"/>
    <cellStyle name="Normal 2 3 2 5 2 2 5" xfId="3350"/>
    <cellStyle name="Normal 2 3 2 5 2 3" xfId="1054"/>
    <cellStyle name="Normal 2 3 2 5 2 4" xfId="1534"/>
    <cellStyle name="Normal 2 3 2 5 2 5" xfId="2304"/>
    <cellStyle name="Normal 2 3 2 5 2 6" xfId="3074"/>
    <cellStyle name="Normal 2 3 2 5 3" xfId="307"/>
    <cellStyle name="Normal 2 3 2 5 3 2" xfId="583"/>
    <cellStyle name="Normal 2 3 2 5 3 2 2" xfId="1243"/>
    <cellStyle name="Normal 2 3 2 5 3 2 3" xfId="1879"/>
    <cellStyle name="Normal 2 3 2 5 3 2 4" xfId="2649"/>
    <cellStyle name="Normal 2 3 2 5 3 2 5" xfId="3419"/>
    <cellStyle name="Normal 2 3 2 5 3 3" xfId="1113"/>
    <cellStyle name="Normal 2 3 2 5 3 4" xfId="1603"/>
    <cellStyle name="Normal 2 3 2 5 3 5" xfId="2373"/>
    <cellStyle name="Normal 2 3 2 5 3 6" xfId="3143"/>
    <cellStyle name="Normal 2 3 2 5 4" xfId="169"/>
    <cellStyle name="Normal 2 3 2 5 4 2" xfId="445"/>
    <cellStyle name="Normal 2 3 2 5 4 2 2" xfId="1741"/>
    <cellStyle name="Normal 2 3 2 5 4 2 3" xfId="2511"/>
    <cellStyle name="Normal 2 3 2 5 4 2 4" xfId="3281"/>
    <cellStyle name="Normal 2 3 2 5 4 3" xfId="898"/>
    <cellStyle name="Normal 2 3 2 5 4 4" xfId="1465"/>
    <cellStyle name="Normal 2 3 2 5 4 5" xfId="2235"/>
    <cellStyle name="Normal 2 3 2 5 4 6" xfId="3005"/>
    <cellStyle name="Normal 2 3 2 5 5" xfId="696"/>
    <cellStyle name="Normal 2 3 2 5 5 2" xfId="1316"/>
    <cellStyle name="Normal 2 3 2 5 5 3" xfId="1992"/>
    <cellStyle name="Normal 2 3 2 5 5 4" xfId="2762"/>
    <cellStyle name="Normal 2 3 2 5 5 5" xfId="3532"/>
    <cellStyle name="Normal 2 3 2 5 6" xfId="776"/>
    <cellStyle name="Normal 2 3 2 5 6 2" xfId="2071"/>
    <cellStyle name="Normal 2 3 2 5 6 3" xfId="2841"/>
    <cellStyle name="Normal 2 3 2 5 6 4" xfId="3611"/>
    <cellStyle name="Normal 2 3 2 5 7" xfId="376"/>
    <cellStyle name="Normal 2 3 2 5 7 2" xfId="1672"/>
    <cellStyle name="Normal 2 3 2 5 7 3" xfId="2442"/>
    <cellStyle name="Normal 2 3 2 5 7 4" xfId="3212"/>
    <cellStyle name="Normal 2 3 2 5 8" xfId="893"/>
    <cellStyle name="Normal 2 3 2 5 9" xfId="1396"/>
    <cellStyle name="Normal 2 3 2 6" xfId="204"/>
    <cellStyle name="Normal 2 3 2 6 2" xfId="480"/>
    <cellStyle name="Normal 2 3 2 6 2 2" xfId="1143"/>
    <cellStyle name="Normal 2 3 2 6 2 3" xfId="1776"/>
    <cellStyle name="Normal 2 3 2 6 2 4" xfId="2546"/>
    <cellStyle name="Normal 2 3 2 6 2 5" xfId="3316"/>
    <cellStyle name="Normal 2 3 2 6 3" xfId="879"/>
    <cellStyle name="Normal 2 3 2 6 4" xfId="1500"/>
    <cellStyle name="Normal 2 3 2 6 5" xfId="2270"/>
    <cellStyle name="Normal 2 3 2 6 6" xfId="3040"/>
    <cellStyle name="Normal 2 3 2 7" xfId="273"/>
    <cellStyle name="Normal 2 3 2 7 2" xfId="549"/>
    <cellStyle name="Normal 2 3 2 7 2 2" xfId="1209"/>
    <cellStyle name="Normal 2 3 2 7 2 3" xfId="1845"/>
    <cellStyle name="Normal 2 3 2 7 2 4" xfId="2615"/>
    <cellStyle name="Normal 2 3 2 7 2 5" xfId="3385"/>
    <cellStyle name="Normal 2 3 2 7 3" xfId="1091"/>
    <cellStyle name="Normal 2 3 2 7 4" xfId="1569"/>
    <cellStyle name="Normal 2 3 2 7 5" xfId="2339"/>
    <cellStyle name="Normal 2 3 2 7 6" xfId="3109"/>
    <cellStyle name="Normal 2 3 2 8" xfId="135"/>
    <cellStyle name="Normal 2 3 2 8 2" xfId="411"/>
    <cellStyle name="Normal 2 3 2 8 2 2" xfId="1707"/>
    <cellStyle name="Normal 2 3 2 8 2 3" xfId="2477"/>
    <cellStyle name="Normal 2 3 2 8 2 4" xfId="3247"/>
    <cellStyle name="Normal 2 3 2 8 3" xfId="974"/>
    <cellStyle name="Normal 2 3 2 8 4" xfId="1431"/>
    <cellStyle name="Normal 2 3 2 8 5" xfId="2201"/>
    <cellStyle name="Normal 2 3 2 8 6" xfId="2971"/>
    <cellStyle name="Normal 2 3 2 9" xfId="618"/>
    <cellStyle name="Normal 2 3 2 9 2" xfId="1278"/>
    <cellStyle name="Normal 2 3 2 9 3" xfId="1914"/>
    <cellStyle name="Normal 2 3 2 9 4" xfId="2684"/>
    <cellStyle name="Normal 2 3 2 9 5" xfId="3454"/>
    <cellStyle name="Normal 2 3 3" xfId="62"/>
    <cellStyle name="Normal 2 3 3 10" xfId="346"/>
    <cellStyle name="Normal 2 3 3 10 2" xfId="1642"/>
    <cellStyle name="Normal 2 3 3 10 3" xfId="2412"/>
    <cellStyle name="Normal 2 3 3 10 4" xfId="3182"/>
    <cellStyle name="Normal 2 3 3 11" xfId="1056"/>
    <cellStyle name="Normal 2 3 3 12" xfId="1369"/>
    <cellStyle name="Normal 2 3 3 13" xfId="2139"/>
    <cellStyle name="Normal 2 3 3 14" xfId="2909"/>
    <cellStyle name="Normal 2 3 3 2" xfId="87"/>
    <cellStyle name="Normal 2 3 3 3" xfId="103"/>
    <cellStyle name="Normal 2 3 3 3 10" xfId="2170"/>
    <cellStyle name="Normal 2 3 3 3 11" xfId="2940"/>
    <cellStyle name="Normal 2 3 3 3 2" xfId="242"/>
    <cellStyle name="Normal 2 3 3 3 2 2" xfId="518"/>
    <cellStyle name="Normal 2 3 3 3 2 2 2" xfId="1178"/>
    <cellStyle name="Normal 2 3 3 3 2 2 3" xfId="1814"/>
    <cellStyle name="Normal 2 3 3 3 2 2 4" xfId="2584"/>
    <cellStyle name="Normal 2 3 3 3 2 2 5" xfId="3354"/>
    <cellStyle name="Normal 2 3 3 3 2 3" xfId="1018"/>
    <cellStyle name="Normal 2 3 3 3 2 4" xfId="1538"/>
    <cellStyle name="Normal 2 3 3 3 2 5" xfId="2308"/>
    <cellStyle name="Normal 2 3 3 3 2 6" xfId="3078"/>
    <cellStyle name="Normal 2 3 3 3 3" xfId="311"/>
    <cellStyle name="Normal 2 3 3 3 3 2" xfId="587"/>
    <cellStyle name="Normal 2 3 3 3 3 2 2" xfId="1247"/>
    <cellStyle name="Normal 2 3 3 3 3 2 3" xfId="1883"/>
    <cellStyle name="Normal 2 3 3 3 3 2 4" xfId="2653"/>
    <cellStyle name="Normal 2 3 3 3 3 2 5" xfId="3423"/>
    <cellStyle name="Normal 2 3 3 3 3 3" xfId="1120"/>
    <cellStyle name="Normal 2 3 3 3 3 4" xfId="1607"/>
    <cellStyle name="Normal 2 3 3 3 3 5" xfId="2377"/>
    <cellStyle name="Normal 2 3 3 3 3 6" xfId="3147"/>
    <cellStyle name="Normal 2 3 3 3 4" xfId="173"/>
    <cellStyle name="Normal 2 3 3 3 4 2" xfId="449"/>
    <cellStyle name="Normal 2 3 3 3 4 2 2" xfId="1745"/>
    <cellStyle name="Normal 2 3 3 3 4 2 3" xfId="2515"/>
    <cellStyle name="Normal 2 3 3 3 4 2 4" xfId="3285"/>
    <cellStyle name="Normal 2 3 3 3 4 3" xfId="1034"/>
    <cellStyle name="Normal 2 3 3 3 4 4" xfId="1469"/>
    <cellStyle name="Normal 2 3 3 3 4 5" xfId="2239"/>
    <cellStyle name="Normal 2 3 3 3 4 6" xfId="3009"/>
    <cellStyle name="Normal 2 3 3 3 5" xfId="700"/>
    <cellStyle name="Normal 2 3 3 3 5 2" xfId="1320"/>
    <cellStyle name="Normal 2 3 3 3 5 3" xfId="1996"/>
    <cellStyle name="Normal 2 3 3 3 5 4" xfId="2766"/>
    <cellStyle name="Normal 2 3 3 3 5 5" xfId="3536"/>
    <cellStyle name="Normal 2 3 3 3 6" xfId="780"/>
    <cellStyle name="Normal 2 3 3 3 6 2" xfId="2075"/>
    <cellStyle name="Normal 2 3 3 3 6 3" xfId="2845"/>
    <cellStyle name="Normal 2 3 3 3 6 4" xfId="3615"/>
    <cellStyle name="Normal 2 3 3 3 7" xfId="380"/>
    <cellStyle name="Normal 2 3 3 3 7 2" xfId="1676"/>
    <cellStyle name="Normal 2 3 3 3 7 3" xfId="2446"/>
    <cellStyle name="Normal 2 3 3 3 7 4" xfId="3216"/>
    <cellStyle name="Normal 2 3 3 3 8" xfId="1049"/>
    <cellStyle name="Normal 2 3 3 3 9" xfId="1400"/>
    <cellStyle name="Normal 2 3 3 4" xfId="208"/>
    <cellStyle name="Normal 2 3 3 4 2" xfId="484"/>
    <cellStyle name="Normal 2 3 3 4 2 2" xfId="1147"/>
    <cellStyle name="Normal 2 3 3 4 2 3" xfId="1780"/>
    <cellStyle name="Normal 2 3 3 4 2 4" xfId="2550"/>
    <cellStyle name="Normal 2 3 3 4 2 5" xfId="3320"/>
    <cellStyle name="Normal 2 3 3 4 3" xfId="882"/>
    <cellStyle name="Normal 2 3 3 4 4" xfId="1504"/>
    <cellStyle name="Normal 2 3 3 4 5" xfId="2274"/>
    <cellStyle name="Normal 2 3 3 4 6" xfId="3044"/>
    <cellStyle name="Normal 2 3 3 5" xfId="277"/>
    <cellStyle name="Normal 2 3 3 5 2" xfId="553"/>
    <cellStyle name="Normal 2 3 3 5 2 2" xfId="1213"/>
    <cellStyle name="Normal 2 3 3 5 2 3" xfId="1849"/>
    <cellStyle name="Normal 2 3 3 5 2 4" xfId="2619"/>
    <cellStyle name="Normal 2 3 3 5 2 5" xfId="3389"/>
    <cellStyle name="Normal 2 3 3 5 3" xfId="915"/>
    <cellStyle name="Normal 2 3 3 5 4" xfId="1573"/>
    <cellStyle name="Normal 2 3 3 5 5" xfId="2343"/>
    <cellStyle name="Normal 2 3 3 5 6" xfId="3113"/>
    <cellStyle name="Normal 2 3 3 6" xfId="139"/>
    <cellStyle name="Normal 2 3 3 6 2" xfId="415"/>
    <cellStyle name="Normal 2 3 3 6 2 2" xfId="1711"/>
    <cellStyle name="Normal 2 3 3 6 2 3" xfId="2481"/>
    <cellStyle name="Normal 2 3 3 6 2 4" xfId="3251"/>
    <cellStyle name="Normal 2 3 3 6 3" xfId="1072"/>
    <cellStyle name="Normal 2 3 3 6 4" xfId="1435"/>
    <cellStyle name="Normal 2 3 3 6 5" xfId="2205"/>
    <cellStyle name="Normal 2 3 3 6 6" xfId="2975"/>
    <cellStyle name="Normal 2 3 3 7" xfId="622"/>
    <cellStyle name="Normal 2 3 3 7 2" xfId="1282"/>
    <cellStyle name="Normal 2 3 3 7 3" xfId="1918"/>
    <cellStyle name="Normal 2 3 3 7 4" xfId="2688"/>
    <cellStyle name="Normal 2 3 3 7 5" xfId="3458"/>
    <cellStyle name="Normal 2 3 3 8" xfId="666"/>
    <cellStyle name="Normal 2 3 3 8 2" xfId="1962"/>
    <cellStyle name="Normal 2 3 3 8 3" xfId="2732"/>
    <cellStyle name="Normal 2 3 3 8 4" xfId="3502"/>
    <cellStyle name="Normal 2 3 3 9" xfId="746"/>
    <cellStyle name="Normal 2 3 3 9 2" xfId="2041"/>
    <cellStyle name="Normal 2 3 3 9 3" xfId="2811"/>
    <cellStyle name="Normal 2 3 3 9 4" xfId="3581"/>
    <cellStyle name="Normal 2 3 4" xfId="72"/>
    <cellStyle name="Normal 2 3 4 10" xfId="959"/>
    <cellStyle name="Normal 2 3 4 11" xfId="1377"/>
    <cellStyle name="Normal 2 3 4 12" xfId="2147"/>
    <cellStyle name="Normal 2 3 4 13" xfId="2917"/>
    <cellStyle name="Normal 2 3 4 2" xfId="111"/>
    <cellStyle name="Normal 2 3 4 2 10" xfId="2178"/>
    <cellStyle name="Normal 2 3 4 2 11" xfId="2948"/>
    <cellStyle name="Normal 2 3 4 2 2" xfId="250"/>
    <cellStyle name="Normal 2 3 4 2 2 2" xfId="526"/>
    <cellStyle name="Normal 2 3 4 2 2 2 2" xfId="1186"/>
    <cellStyle name="Normal 2 3 4 2 2 2 3" xfId="1822"/>
    <cellStyle name="Normal 2 3 4 2 2 2 4" xfId="2592"/>
    <cellStyle name="Normal 2 3 4 2 2 2 5" xfId="3362"/>
    <cellStyle name="Normal 2 3 4 2 2 3" xfId="914"/>
    <cellStyle name="Normal 2 3 4 2 2 4" xfId="1546"/>
    <cellStyle name="Normal 2 3 4 2 2 5" xfId="2316"/>
    <cellStyle name="Normal 2 3 4 2 2 6" xfId="3086"/>
    <cellStyle name="Normal 2 3 4 2 3" xfId="319"/>
    <cellStyle name="Normal 2 3 4 2 3 2" xfId="595"/>
    <cellStyle name="Normal 2 3 4 2 3 2 2" xfId="1255"/>
    <cellStyle name="Normal 2 3 4 2 3 2 3" xfId="1891"/>
    <cellStyle name="Normal 2 3 4 2 3 2 4" xfId="2661"/>
    <cellStyle name="Normal 2 3 4 2 3 2 5" xfId="3431"/>
    <cellStyle name="Normal 2 3 4 2 3 3" xfId="1016"/>
    <cellStyle name="Normal 2 3 4 2 3 4" xfId="1615"/>
    <cellStyle name="Normal 2 3 4 2 3 5" xfId="2385"/>
    <cellStyle name="Normal 2 3 4 2 3 6" xfId="3155"/>
    <cellStyle name="Normal 2 3 4 2 4" xfId="181"/>
    <cellStyle name="Normal 2 3 4 2 4 2" xfId="457"/>
    <cellStyle name="Normal 2 3 4 2 4 2 2" xfId="1753"/>
    <cellStyle name="Normal 2 3 4 2 4 2 3" xfId="2523"/>
    <cellStyle name="Normal 2 3 4 2 4 2 4" xfId="3293"/>
    <cellStyle name="Normal 2 3 4 2 4 3" xfId="1087"/>
    <cellStyle name="Normal 2 3 4 2 4 4" xfId="1477"/>
    <cellStyle name="Normal 2 3 4 2 4 5" xfId="2247"/>
    <cellStyle name="Normal 2 3 4 2 4 6" xfId="3017"/>
    <cellStyle name="Normal 2 3 4 2 5" xfId="708"/>
    <cellStyle name="Normal 2 3 4 2 5 2" xfId="1328"/>
    <cellStyle name="Normal 2 3 4 2 5 3" xfId="2004"/>
    <cellStyle name="Normal 2 3 4 2 5 4" xfId="2774"/>
    <cellStyle name="Normal 2 3 4 2 5 5" xfId="3544"/>
    <cellStyle name="Normal 2 3 4 2 6" xfId="788"/>
    <cellStyle name="Normal 2 3 4 2 6 2" xfId="2083"/>
    <cellStyle name="Normal 2 3 4 2 6 3" xfId="2853"/>
    <cellStyle name="Normal 2 3 4 2 6 4" xfId="3623"/>
    <cellStyle name="Normal 2 3 4 2 7" xfId="388"/>
    <cellStyle name="Normal 2 3 4 2 7 2" xfId="1684"/>
    <cellStyle name="Normal 2 3 4 2 7 3" xfId="2454"/>
    <cellStyle name="Normal 2 3 4 2 7 4" xfId="3224"/>
    <cellStyle name="Normal 2 3 4 2 8" xfId="965"/>
    <cellStyle name="Normal 2 3 4 2 9" xfId="1408"/>
    <cellStyle name="Normal 2 3 4 3" xfId="216"/>
    <cellStyle name="Normal 2 3 4 3 2" xfId="492"/>
    <cellStyle name="Normal 2 3 4 3 2 2" xfId="1155"/>
    <cellStyle name="Normal 2 3 4 3 2 3" xfId="1788"/>
    <cellStyle name="Normal 2 3 4 3 2 4" xfId="2558"/>
    <cellStyle name="Normal 2 3 4 3 2 5" xfId="3328"/>
    <cellStyle name="Normal 2 3 4 3 3" xfId="940"/>
    <cellStyle name="Normal 2 3 4 3 4" xfId="1512"/>
    <cellStyle name="Normal 2 3 4 3 5" xfId="2282"/>
    <cellStyle name="Normal 2 3 4 3 6" xfId="3052"/>
    <cellStyle name="Normal 2 3 4 4" xfId="285"/>
    <cellStyle name="Normal 2 3 4 4 2" xfId="561"/>
    <cellStyle name="Normal 2 3 4 4 2 2" xfId="1221"/>
    <cellStyle name="Normal 2 3 4 4 2 3" xfId="1857"/>
    <cellStyle name="Normal 2 3 4 4 2 4" xfId="2627"/>
    <cellStyle name="Normal 2 3 4 4 2 5" xfId="3397"/>
    <cellStyle name="Normal 2 3 4 4 3" xfId="1071"/>
    <cellStyle name="Normal 2 3 4 4 4" xfId="1581"/>
    <cellStyle name="Normal 2 3 4 4 5" xfId="2351"/>
    <cellStyle name="Normal 2 3 4 4 6" xfId="3121"/>
    <cellStyle name="Normal 2 3 4 5" xfId="147"/>
    <cellStyle name="Normal 2 3 4 5 2" xfId="423"/>
    <cellStyle name="Normal 2 3 4 5 2 2" xfId="1719"/>
    <cellStyle name="Normal 2 3 4 5 2 3" xfId="2489"/>
    <cellStyle name="Normal 2 3 4 5 2 4" xfId="3259"/>
    <cellStyle name="Normal 2 3 4 5 3" xfId="877"/>
    <cellStyle name="Normal 2 3 4 5 4" xfId="1443"/>
    <cellStyle name="Normal 2 3 4 5 5" xfId="2213"/>
    <cellStyle name="Normal 2 3 4 5 6" xfId="2983"/>
    <cellStyle name="Normal 2 3 4 6" xfId="630"/>
    <cellStyle name="Normal 2 3 4 6 2" xfId="1290"/>
    <cellStyle name="Normal 2 3 4 6 3" xfId="1926"/>
    <cellStyle name="Normal 2 3 4 6 4" xfId="2696"/>
    <cellStyle name="Normal 2 3 4 6 5" xfId="3466"/>
    <cellStyle name="Normal 2 3 4 7" xfId="674"/>
    <cellStyle name="Normal 2 3 4 7 2" xfId="1970"/>
    <cellStyle name="Normal 2 3 4 7 3" xfId="2740"/>
    <cellStyle name="Normal 2 3 4 7 4" xfId="3510"/>
    <cellStyle name="Normal 2 3 4 8" xfId="754"/>
    <cellStyle name="Normal 2 3 4 8 2" xfId="2049"/>
    <cellStyle name="Normal 2 3 4 8 3" xfId="2819"/>
    <cellStyle name="Normal 2 3 4 8 4" xfId="3589"/>
    <cellStyle name="Normal 2 3 4 9" xfId="354"/>
    <cellStyle name="Normal 2 3 4 9 2" xfId="1650"/>
    <cellStyle name="Normal 2 3 4 9 3" xfId="2420"/>
    <cellStyle name="Normal 2 3 4 9 4" xfId="3190"/>
    <cellStyle name="Normal 2 3 5" xfId="85"/>
    <cellStyle name="Normal 2 3 6" xfId="95"/>
    <cellStyle name="Normal 2 3 6 10" xfId="2162"/>
    <cellStyle name="Normal 2 3 6 11" xfId="2932"/>
    <cellStyle name="Normal 2 3 6 2" xfId="234"/>
    <cellStyle name="Normal 2 3 6 2 2" xfId="510"/>
    <cellStyle name="Normal 2 3 6 2 2 2" xfId="1170"/>
    <cellStyle name="Normal 2 3 6 2 2 3" xfId="1806"/>
    <cellStyle name="Normal 2 3 6 2 2 4" xfId="2576"/>
    <cellStyle name="Normal 2 3 6 2 2 5" xfId="3346"/>
    <cellStyle name="Normal 2 3 6 2 3" xfId="1066"/>
    <cellStyle name="Normal 2 3 6 2 4" xfId="1530"/>
    <cellStyle name="Normal 2 3 6 2 5" xfId="2300"/>
    <cellStyle name="Normal 2 3 6 2 6" xfId="3070"/>
    <cellStyle name="Normal 2 3 6 3" xfId="303"/>
    <cellStyle name="Normal 2 3 6 3 2" xfId="579"/>
    <cellStyle name="Normal 2 3 6 3 2 2" xfId="1239"/>
    <cellStyle name="Normal 2 3 6 3 2 3" xfId="1875"/>
    <cellStyle name="Normal 2 3 6 3 2 4" xfId="2645"/>
    <cellStyle name="Normal 2 3 6 3 2 5" xfId="3415"/>
    <cellStyle name="Normal 2 3 6 3 3" xfId="1129"/>
    <cellStyle name="Normal 2 3 6 3 4" xfId="1599"/>
    <cellStyle name="Normal 2 3 6 3 5" xfId="2369"/>
    <cellStyle name="Normal 2 3 6 3 6" xfId="3139"/>
    <cellStyle name="Normal 2 3 6 4" xfId="165"/>
    <cellStyle name="Normal 2 3 6 4 2" xfId="441"/>
    <cellStyle name="Normal 2 3 6 4 2 2" xfId="1737"/>
    <cellStyle name="Normal 2 3 6 4 2 3" xfId="2507"/>
    <cellStyle name="Normal 2 3 6 4 2 4" xfId="3277"/>
    <cellStyle name="Normal 2 3 6 4 3" xfId="1028"/>
    <cellStyle name="Normal 2 3 6 4 4" xfId="1461"/>
    <cellStyle name="Normal 2 3 6 4 5" xfId="2231"/>
    <cellStyle name="Normal 2 3 6 4 6" xfId="3001"/>
    <cellStyle name="Normal 2 3 6 5" xfId="692"/>
    <cellStyle name="Normal 2 3 6 5 2" xfId="1312"/>
    <cellStyle name="Normal 2 3 6 5 3" xfId="1988"/>
    <cellStyle name="Normal 2 3 6 5 4" xfId="2758"/>
    <cellStyle name="Normal 2 3 6 5 5" xfId="3528"/>
    <cellStyle name="Normal 2 3 6 6" xfId="772"/>
    <cellStyle name="Normal 2 3 6 6 2" xfId="2067"/>
    <cellStyle name="Normal 2 3 6 6 3" xfId="2837"/>
    <cellStyle name="Normal 2 3 6 6 4" xfId="3607"/>
    <cellStyle name="Normal 2 3 6 7" xfId="372"/>
    <cellStyle name="Normal 2 3 6 7 2" xfId="1668"/>
    <cellStyle name="Normal 2 3 6 7 3" xfId="2438"/>
    <cellStyle name="Normal 2 3 6 7 4" xfId="3208"/>
    <cellStyle name="Normal 2 3 6 8" xfId="1022"/>
    <cellStyle name="Normal 2 3 6 9" xfId="1392"/>
    <cellStyle name="Normal 2 3 7" xfId="200"/>
    <cellStyle name="Normal 2 3 7 2" xfId="476"/>
    <cellStyle name="Normal 2 3 7 2 2" xfId="1139"/>
    <cellStyle name="Normal 2 3 7 2 3" xfId="1772"/>
    <cellStyle name="Normal 2 3 7 2 4" xfId="2542"/>
    <cellStyle name="Normal 2 3 7 2 5" xfId="3312"/>
    <cellStyle name="Normal 2 3 7 3" xfId="1100"/>
    <cellStyle name="Normal 2 3 7 4" xfId="1496"/>
    <cellStyle name="Normal 2 3 7 5" xfId="2266"/>
    <cellStyle name="Normal 2 3 7 6" xfId="3036"/>
    <cellStyle name="Normal 2 3 8" xfId="269"/>
    <cellStyle name="Normal 2 3 8 2" xfId="545"/>
    <cellStyle name="Normal 2 3 8 2 2" xfId="1205"/>
    <cellStyle name="Normal 2 3 8 2 3" xfId="1841"/>
    <cellStyle name="Normal 2 3 8 2 4" xfId="2611"/>
    <cellStyle name="Normal 2 3 8 2 5" xfId="3381"/>
    <cellStyle name="Normal 2 3 8 3" xfId="1096"/>
    <cellStyle name="Normal 2 3 8 4" xfId="1565"/>
    <cellStyle name="Normal 2 3 8 5" xfId="2335"/>
    <cellStyle name="Normal 2 3 8 6" xfId="3105"/>
    <cellStyle name="Normal 2 3 9" xfId="131"/>
    <cellStyle name="Normal 2 3 9 2" xfId="407"/>
    <cellStyle name="Normal 2 3 9 2 2" xfId="1703"/>
    <cellStyle name="Normal 2 3 9 2 3" xfId="2473"/>
    <cellStyle name="Normal 2 3 9 2 4" xfId="3243"/>
    <cellStyle name="Normal 2 3 9 3" xfId="954"/>
    <cellStyle name="Normal 2 3 9 4" xfId="1427"/>
    <cellStyle name="Normal 2 3 9 5" xfId="2197"/>
    <cellStyle name="Normal 2 3 9 6" xfId="2967"/>
    <cellStyle name="Normal 2 4" xfId="53"/>
    <cellStyle name="Normal 2 4 10" xfId="739"/>
    <cellStyle name="Normal 2 4 10 2" xfId="2034"/>
    <cellStyle name="Normal 2 4 10 3" xfId="2804"/>
    <cellStyle name="Normal 2 4 10 4" xfId="3574"/>
    <cellStyle name="Normal 2 4 11" xfId="339"/>
    <cellStyle name="Normal 2 4 11 2" xfId="1635"/>
    <cellStyle name="Normal 2 4 11 3" xfId="2405"/>
    <cellStyle name="Normal 2 4 11 4" xfId="3175"/>
    <cellStyle name="Normal 2 4 12" xfId="975"/>
    <cellStyle name="Normal 2 4 13" xfId="1362"/>
    <cellStyle name="Normal 2 4 14" xfId="2132"/>
    <cellStyle name="Normal 2 4 15" xfId="2902"/>
    <cellStyle name="Normal 2 4 2" xfId="64"/>
    <cellStyle name="Normal 2 4 2 10" xfId="984"/>
    <cellStyle name="Normal 2 4 2 11" xfId="1370"/>
    <cellStyle name="Normal 2 4 2 12" xfId="2140"/>
    <cellStyle name="Normal 2 4 2 13" xfId="2910"/>
    <cellStyle name="Normal 2 4 2 2" xfId="104"/>
    <cellStyle name="Normal 2 4 2 2 10" xfId="2171"/>
    <cellStyle name="Normal 2 4 2 2 11" xfId="2941"/>
    <cellStyle name="Normal 2 4 2 2 2" xfId="243"/>
    <cellStyle name="Normal 2 4 2 2 2 2" xfId="519"/>
    <cellStyle name="Normal 2 4 2 2 2 2 2" xfId="1179"/>
    <cellStyle name="Normal 2 4 2 2 2 2 3" xfId="1815"/>
    <cellStyle name="Normal 2 4 2 2 2 2 4" xfId="2585"/>
    <cellStyle name="Normal 2 4 2 2 2 2 5" xfId="3355"/>
    <cellStyle name="Normal 2 4 2 2 2 3" xfId="941"/>
    <cellStyle name="Normal 2 4 2 2 2 4" xfId="1539"/>
    <cellStyle name="Normal 2 4 2 2 2 5" xfId="2309"/>
    <cellStyle name="Normal 2 4 2 2 2 6" xfId="3079"/>
    <cellStyle name="Normal 2 4 2 2 3" xfId="312"/>
    <cellStyle name="Normal 2 4 2 2 3 2" xfId="588"/>
    <cellStyle name="Normal 2 4 2 2 3 2 2" xfId="1248"/>
    <cellStyle name="Normal 2 4 2 2 3 2 3" xfId="1884"/>
    <cellStyle name="Normal 2 4 2 2 3 2 4" xfId="2654"/>
    <cellStyle name="Normal 2 4 2 2 3 2 5" xfId="3424"/>
    <cellStyle name="Normal 2 4 2 2 3 3" xfId="1116"/>
    <cellStyle name="Normal 2 4 2 2 3 4" xfId="1608"/>
    <cellStyle name="Normal 2 4 2 2 3 5" xfId="2378"/>
    <cellStyle name="Normal 2 4 2 2 3 6" xfId="3148"/>
    <cellStyle name="Normal 2 4 2 2 4" xfId="174"/>
    <cellStyle name="Normal 2 4 2 2 4 2" xfId="450"/>
    <cellStyle name="Normal 2 4 2 2 4 2 2" xfId="1746"/>
    <cellStyle name="Normal 2 4 2 2 4 2 3" xfId="2516"/>
    <cellStyle name="Normal 2 4 2 2 4 2 4" xfId="3286"/>
    <cellStyle name="Normal 2 4 2 2 4 3" xfId="979"/>
    <cellStyle name="Normal 2 4 2 2 4 4" xfId="1470"/>
    <cellStyle name="Normal 2 4 2 2 4 5" xfId="2240"/>
    <cellStyle name="Normal 2 4 2 2 4 6" xfId="3010"/>
    <cellStyle name="Normal 2 4 2 2 5" xfId="701"/>
    <cellStyle name="Normal 2 4 2 2 5 2" xfId="1321"/>
    <cellStyle name="Normal 2 4 2 2 5 3" xfId="1997"/>
    <cellStyle name="Normal 2 4 2 2 5 4" xfId="2767"/>
    <cellStyle name="Normal 2 4 2 2 5 5" xfId="3537"/>
    <cellStyle name="Normal 2 4 2 2 6" xfId="781"/>
    <cellStyle name="Normal 2 4 2 2 6 2" xfId="2076"/>
    <cellStyle name="Normal 2 4 2 2 6 3" xfId="2846"/>
    <cellStyle name="Normal 2 4 2 2 6 4" xfId="3616"/>
    <cellStyle name="Normal 2 4 2 2 7" xfId="381"/>
    <cellStyle name="Normal 2 4 2 2 7 2" xfId="1677"/>
    <cellStyle name="Normal 2 4 2 2 7 3" xfId="2447"/>
    <cellStyle name="Normal 2 4 2 2 7 4" xfId="3217"/>
    <cellStyle name="Normal 2 4 2 2 8" xfId="1032"/>
    <cellStyle name="Normal 2 4 2 2 9" xfId="1401"/>
    <cellStyle name="Normal 2 4 2 3" xfId="209"/>
    <cellStyle name="Normal 2 4 2 3 2" xfId="485"/>
    <cellStyle name="Normal 2 4 2 3 2 2" xfId="1148"/>
    <cellStyle name="Normal 2 4 2 3 2 3" xfId="1781"/>
    <cellStyle name="Normal 2 4 2 3 2 4" xfId="2551"/>
    <cellStyle name="Normal 2 4 2 3 2 5" xfId="3321"/>
    <cellStyle name="Normal 2 4 2 3 3" xfId="881"/>
    <cellStyle name="Normal 2 4 2 3 4" xfId="1505"/>
    <cellStyle name="Normal 2 4 2 3 5" xfId="2275"/>
    <cellStyle name="Normal 2 4 2 3 6" xfId="3045"/>
    <cellStyle name="Normal 2 4 2 4" xfId="278"/>
    <cellStyle name="Normal 2 4 2 4 2" xfId="554"/>
    <cellStyle name="Normal 2 4 2 4 2 2" xfId="1214"/>
    <cellStyle name="Normal 2 4 2 4 2 3" xfId="1850"/>
    <cellStyle name="Normal 2 4 2 4 2 4" xfId="2620"/>
    <cellStyle name="Normal 2 4 2 4 2 5" xfId="3390"/>
    <cellStyle name="Normal 2 4 2 4 3" xfId="1027"/>
    <cellStyle name="Normal 2 4 2 4 4" xfId="1574"/>
    <cellStyle name="Normal 2 4 2 4 5" xfId="2344"/>
    <cellStyle name="Normal 2 4 2 4 6" xfId="3114"/>
    <cellStyle name="Normal 2 4 2 5" xfId="140"/>
    <cellStyle name="Normal 2 4 2 5 2" xfId="416"/>
    <cellStyle name="Normal 2 4 2 5 2 2" xfId="1712"/>
    <cellStyle name="Normal 2 4 2 5 2 3" xfId="2482"/>
    <cellStyle name="Normal 2 4 2 5 2 4" xfId="3252"/>
    <cellStyle name="Normal 2 4 2 5 3" xfId="1045"/>
    <cellStyle name="Normal 2 4 2 5 4" xfId="1436"/>
    <cellStyle name="Normal 2 4 2 5 5" xfId="2206"/>
    <cellStyle name="Normal 2 4 2 5 6" xfId="2976"/>
    <cellStyle name="Normal 2 4 2 6" xfId="623"/>
    <cellStyle name="Normal 2 4 2 6 2" xfId="1283"/>
    <cellStyle name="Normal 2 4 2 6 3" xfId="1919"/>
    <cellStyle name="Normal 2 4 2 6 4" xfId="2689"/>
    <cellStyle name="Normal 2 4 2 6 5" xfId="3459"/>
    <cellStyle name="Normal 2 4 2 7" xfId="667"/>
    <cellStyle name="Normal 2 4 2 7 2" xfId="1963"/>
    <cellStyle name="Normal 2 4 2 7 3" xfId="2733"/>
    <cellStyle name="Normal 2 4 2 7 4" xfId="3503"/>
    <cellStyle name="Normal 2 4 2 8" xfId="747"/>
    <cellStyle name="Normal 2 4 2 8 2" xfId="2042"/>
    <cellStyle name="Normal 2 4 2 8 3" xfId="2812"/>
    <cellStyle name="Normal 2 4 2 8 4" xfId="3582"/>
    <cellStyle name="Normal 2 4 2 9" xfId="347"/>
    <cellStyle name="Normal 2 4 2 9 2" xfId="1643"/>
    <cellStyle name="Normal 2 4 2 9 3" xfId="2413"/>
    <cellStyle name="Normal 2 4 2 9 4" xfId="3183"/>
    <cellStyle name="Normal 2 4 3" xfId="73"/>
    <cellStyle name="Normal 2 4 3 10" xfId="1078"/>
    <cellStyle name="Normal 2 4 3 11" xfId="1378"/>
    <cellStyle name="Normal 2 4 3 12" xfId="2148"/>
    <cellStyle name="Normal 2 4 3 13" xfId="2918"/>
    <cellStyle name="Normal 2 4 3 2" xfId="112"/>
    <cellStyle name="Normal 2 4 3 2 10" xfId="2179"/>
    <cellStyle name="Normal 2 4 3 2 11" xfId="2949"/>
    <cellStyle name="Normal 2 4 3 2 2" xfId="251"/>
    <cellStyle name="Normal 2 4 3 2 2 2" xfId="527"/>
    <cellStyle name="Normal 2 4 3 2 2 2 2" xfId="1187"/>
    <cellStyle name="Normal 2 4 3 2 2 2 3" xfId="1823"/>
    <cellStyle name="Normal 2 4 3 2 2 2 4" xfId="2593"/>
    <cellStyle name="Normal 2 4 3 2 2 2 5" xfId="3363"/>
    <cellStyle name="Normal 2 4 3 2 2 3" xfId="1026"/>
    <cellStyle name="Normal 2 4 3 2 2 4" xfId="1547"/>
    <cellStyle name="Normal 2 4 3 2 2 5" xfId="2317"/>
    <cellStyle name="Normal 2 4 3 2 2 6" xfId="3087"/>
    <cellStyle name="Normal 2 4 3 2 3" xfId="320"/>
    <cellStyle name="Normal 2 4 3 2 3 2" xfId="596"/>
    <cellStyle name="Normal 2 4 3 2 3 2 2" xfId="1256"/>
    <cellStyle name="Normal 2 4 3 2 3 2 3" xfId="1892"/>
    <cellStyle name="Normal 2 4 3 2 3 2 4" xfId="2662"/>
    <cellStyle name="Normal 2 4 3 2 3 2 5" xfId="3432"/>
    <cellStyle name="Normal 2 4 3 2 3 3" xfId="939"/>
    <cellStyle name="Normal 2 4 3 2 3 4" xfId="1616"/>
    <cellStyle name="Normal 2 4 3 2 3 5" xfId="2386"/>
    <cellStyle name="Normal 2 4 3 2 3 6" xfId="3156"/>
    <cellStyle name="Normal 2 4 3 2 4" xfId="182"/>
    <cellStyle name="Normal 2 4 3 2 4 2" xfId="458"/>
    <cellStyle name="Normal 2 4 3 2 4 2 2" xfId="1754"/>
    <cellStyle name="Normal 2 4 3 2 4 2 3" xfId="2524"/>
    <cellStyle name="Normal 2 4 3 2 4 2 4" xfId="3294"/>
    <cellStyle name="Normal 2 4 3 2 4 3" xfId="1059"/>
    <cellStyle name="Normal 2 4 3 2 4 4" xfId="1478"/>
    <cellStyle name="Normal 2 4 3 2 4 5" xfId="2248"/>
    <cellStyle name="Normal 2 4 3 2 4 6" xfId="3018"/>
    <cellStyle name="Normal 2 4 3 2 5" xfId="709"/>
    <cellStyle name="Normal 2 4 3 2 5 2" xfId="1329"/>
    <cellStyle name="Normal 2 4 3 2 5 3" xfId="2005"/>
    <cellStyle name="Normal 2 4 3 2 5 4" xfId="2775"/>
    <cellStyle name="Normal 2 4 3 2 5 5" xfId="3545"/>
    <cellStyle name="Normal 2 4 3 2 6" xfId="789"/>
    <cellStyle name="Normal 2 4 3 2 6 2" xfId="2084"/>
    <cellStyle name="Normal 2 4 3 2 6 3" xfId="2854"/>
    <cellStyle name="Normal 2 4 3 2 6 4" xfId="3624"/>
    <cellStyle name="Normal 2 4 3 2 7" xfId="389"/>
    <cellStyle name="Normal 2 4 3 2 7 2" xfId="1685"/>
    <cellStyle name="Normal 2 4 3 2 7 3" xfId="2455"/>
    <cellStyle name="Normal 2 4 3 2 7 4" xfId="3225"/>
    <cellStyle name="Normal 2 4 3 2 8" xfId="1085"/>
    <cellStyle name="Normal 2 4 3 2 9" xfId="1409"/>
    <cellStyle name="Normal 2 4 3 3" xfId="217"/>
    <cellStyle name="Normal 2 4 3 3 2" xfId="493"/>
    <cellStyle name="Normal 2 4 3 3 2 2" xfId="1156"/>
    <cellStyle name="Normal 2 4 3 3 2 3" xfId="1789"/>
    <cellStyle name="Normal 2 4 3 3 2 4" xfId="2559"/>
    <cellStyle name="Normal 2 4 3 3 2 5" xfId="3329"/>
    <cellStyle name="Normal 2 4 3 3 3" xfId="998"/>
    <cellStyle name="Normal 2 4 3 3 4" xfId="1513"/>
    <cellStyle name="Normal 2 4 3 3 5" xfId="2283"/>
    <cellStyle name="Normal 2 4 3 3 6" xfId="3053"/>
    <cellStyle name="Normal 2 4 3 4" xfId="286"/>
    <cellStyle name="Normal 2 4 3 4 2" xfId="562"/>
    <cellStyle name="Normal 2 4 3 4 2 2" xfId="1222"/>
    <cellStyle name="Normal 2 4 3 4 2 3" xfId="1858"/>
    <cellStyle name="Normal 2 4 3 4 2 4" xfId="2628"/>
    <cellStyle name="Normal 2 4 3 4 2 5" xfId="3398"/>
    <cellStyle name="Normal 2 4 3 4 3" xfId="1043"/>
    <cellStyle name="Normal 2 4 3 4 4" xfId="1582"/>
    <cellStyle name="Normal 2 4 3 4 5" xfId="2352"/>
    <cellStyle name="Normal 2 4 3 4 6" xfId="3122"/>
    <cellStyle name="Normal 2 4 3 5" xfId="148"/>
    <cellStyle name="Normal 2 4 3 5 2" xfId="424"/>
    <cellStyle name="Normal 2 4 3 5 2 2" xfId="1720"/>
    <cellStyle name="Normal 2 4 3 5 2 3" xfId="2490"/>
    <cellStyle name="Normal 2 4 3 5 2 4" xfId="3260"/>
    <cellStyle name="Normal 2 4 3 5 3" xfId="870"/>
    <cellStyle name="Normal 2 4 3 5 4" xfId="1444"/>
    <cellStyle name="Normal 2 4 3 5 5" xfId="2214"/>
    <cellStyle name="Normal 2 4 3 5 6" xfId="2984"/>
    <cellStyle name="Normal 2 4 3 6" xfId="631"/>
    <cellStyle name="Normal 2 4 3 6 2" xfId="1291"/>
    <cellStyle name="Normal 2 4 3 6 3" xfId="1927"/>
    <cellStyle name="Normal 2 4 3 6 4" xfId="2697"/>
    <cellStyle name="Normal 2 4 3 6 5" xfId="3467"/>
    <cellStyle name="Normal 2 4 3 7" xfId="675"/>
    <cellStyle name="Normal 2 4 3 7 2" xfId="1971"/>
    <cellStyle name="Normal 2 4 3 7 3" xfId="2741"/>
    <cellStyle name="Normal 2 4 3 7 4" xfId="3511"/>
    <cellStyle name="Normal 2 4 3 8" xfId="755"/>
    <cellStyle name="Normal 2 4 3 8 2" xfId="2050"/>
    <cellStyle name="Normal 2 4 3 8 3" xfId="2820"/>
    <cellStyle name="Normal 2 4 3 8 4" xfId="3590"/>
    <cellStyle name="Normal 2 4 3 9" xfId="355"/>
    <cellStyle name="Normal 2 4 3 9 2" xfId="1651"/>
    <cellStyle name="Normal 2 4 3 9 3" xfId="2421"/>
    <cellStyle name="Normal 2 4 3 9 4" xfId="3191"/>
    <cellStyle name="Normal 2 4 4" xfId="96"/>
    <cellStyle name="Normal 2 4 4 10" xfId="2163"/>
    <cellStyle name="Normal 2 4 4 11" xfId="2933"/>
    <cellStyle name="Normal 2 4 4 2" xfId="235"/>
    <cellStyle name="Normal 2 4 4 2 2" xfId="511"/>
    <cellStyle name="Normal 2 4 4 2 2 2" xfId="1171"/>
    <cellStyle name="Normal 2 4 4 2 2 3" xfId="1807"/>
    <cellStyle name="Normal 2 4 4 2 2 4" xfId="2577"/>
    <cellStyle name="Normal 2 4 4 2 2 5" xfId="3347"/>
    <cellStyle name="Normal 2 4 4 2 3" xfId="1040"/>
    <cellStyle name="Normal 2 4 4 2 4" xfId="1531"/>
    <cellStyle name="Normal 2 4 4 2 5" xfId="2301"/>
    <cellStyle name="Normal 2 4 4 2 6" xfId="3071"/>
    <cellStyle name="Normal 2 4 4 3" xfId="304"/>
    <cellStyle name="Normal 2 4 4 3 2" xfId="580"/>
    <cellStyle name="Normal 2 4 4 3 2 2" xfId="1240"/>
    <cellStyle name="Normal 2 4 4 3 2 3" xfId="1876"/>
    <cellStyle name="Normal 2 4 4 3 2 4" xfId="2646"/>
    <cellStyle name="Normal 2 4 4 3 2 5" xfId="3416"/>
    <cellStyle name="Normal 2 4 4 3 3" xfId="1125"/>
    <cellStyle name="Normal 2 4 4 3 4" xfId="1600"/>
    <cellStyle name="Normal 2 4 4 3 5" xfId="2370"/>
    <cellStyle name="Normal 2 4 4 3 6" xfId="3140"/>
    <cellStyle name="Normal 2 4 4 4" xfId="166"/>
    <cellStyle name="Normal 2 4 4 4 2" xfId="442"/>
    <cellStyle name="Normal 2 4 4 4 2 2" xfId="1738"/>
    <cellStyle name="Normal 2 4 4 4 2 3" xfId="2508"/>
    <cellStyle name="Normal 2 4 4 4 2 4" xfId="3278"/>
    <cellStyle name="Normal 2 4 4 4 3" xfId="952"/>
    <cellStyle name="Normal 2 4 4 4 4" xfId="1462"/>
    <cellStyle name="Normal 2 4 4 4 5" xfId="2232"/>
    <cellStyle name="Normal 2 4 4 4 6" xfId="3002"/>
    <cellStyle name="Normal 2 4 4 5" xfId="693"/>
    <cellStyle name="Normal 2 4 4 5 2" xfId="1313"/>
    <cellStyle name="Normal 2 4 4 5 3" xfId="1989"/>
    <cellStyle name="Normal 2 4 4 5 4" xfId="2759"/>
    <cellStyle name="Normal 2 4 4 5 5" xfId="3529"/>
    <cellStyle name="Normal 2 4 4 6" xfId="773"/>
    <cellStyle name="Normal 2 4 4 6 2" xfId="2068"/>
    <cellStyle name="Normal 2 4 4 6 3" xfId="2838"/>
    <cellStyle name="Normal 2 4 4 6 4" xfId="3608"/>
    <cellStyle name="Normal 2 4 4 7" xfId="373"/>
    <cellStyle name="Normal 2 4 4 7 2" xfId="1669"/>
    <cellStyle name="Normal 2 4 4 7 3" xfId="2439"/>
    <cellStyle name="Normal 2 4 4 7 4" xfId="3209"/>
    <cellStyle name="Normal 2 4 4 8" xfId="946"/>
    <cellStyle name="Normal 2 4 4 9" xfId="1393"/>
    <cellStyle name="Normal 2 4 5" xfId="201"/>
    <cellStyle name="Normal 2 4 5 2" xfId="477"/>
    <cellStyle name="Normal 2 4 5 2 2" xfId="1140"/>
    <cellStyle name="Normal 2 4 5 2 3" xfId="1773"/>
    <cellStyle name="Normal 2 4 5 2 4" xfId="2543"/>
    <cellStyle name="Normal 2 4 5 2 5" xfId="3313"/>
    <cellStyle name="Normal 2 4 5 3" xfId="1104"/>
    <cellStyle name="Normal 2 4 5 4" xfId="1497"/>
    <cellStyle name="Normal 2 4 5 5" xfId="2267"/>
    <cellStyle name="Normal 2 4 5 6" xfId="3037"/>
    <cellStyle name="Normal 2 4 6" xfId="270"/>
    <cellStyle name="Normal 2 4 6 2" xfId="546"/>
    <cellStyle name="Normal 2 4 6 2 2" xfId="1206"/>
    <cellStyle name="Normal 2 4 6 2 3" xfId="1842"/>
    <cellStyle name="Normal 2 4 6 2 4" xfId="2612"/>
    <cellStyle name="Normal 2 4 6 2 5" xfId="3382"/>
    <cellStyle name="Normal 2 4 6 3" xfId="1068"/>
    <cellStyle name="Normal 2 4 6 4" xfId="1566"/>
    <cellStyle name="Normal 2 4 6 5" xfId="2336"/>
    <cellStyle name="Normal 2 4 6 6" xfId="3106"/>
    <cellStyle name="Normal 2 4 7" xfId="132"/>
    <cellStyle name="Normal 2 4 7 2" xfId="408"/>
    <cellStyle name="Normal 2 4 7 2 2" xfId="1704"/>
    <cellStyle name="Normal 2 4 7 2 3" xfId="2474"/>
    <cellStyle name="Normal 2 4 7 2 4" xfId="3244"/>
    <cellStyle name="Normal 2 4 7 3" xfId="1073"/>
    <cellStyle name="Normal 2 4 7 4" xfId="1428"/>
    <cellStyle name="Normal 2 4 7 5" xfId="2198"/>
    <cellStyle name="Normal 2 4 7 6" xfId="2968"/>
    <cellStyle name="Normal 2 4 8" xfId="615"/>
    <cellStyle name="Normal 2 4 8 2" xfId="1275"/>
    <cellStyle name="Normal 2 4 8 3" xfId="1911"/>
    <cellStyle name="Normal 2 4 8 4" xfId="2681"/>
    <cellStyle name="Normal 2 4 8 5" xfId="3451"/>
    <cellStyle name="Normal 2 4 9" xfId="659"/>
    <cellStyle name="Normal 2 4 9 2" xfId="1955"/>
    <cellStyle name="Normal 2 4 9 3" xfId="2725"/>
    <cellStyle name="Normal 2 4 9 4" xfId="3495"/>
    <cellStyle name="Normal 2 5" xfId="59"/>
    <cellStyle name="Normal 2 5 10" xfId="917"/>
    <cellStyle name="Normal 2 5 11" xfId="1366"/>
    <cellStyle name="Normal 2 5 12" xfId="2136"/>
    <cellStyle name="Normal 2 5 13" xfId="2906"/>
    <cellStyle name="Normal 2 5 2" xfId="100"/>
    <cellStyle name="Normal 2 5 2 10" xfId="2167"/>
    <cellStyle name="Normal 2 5 2 11" xfId="2937"/>
    <cellStyle name="Normal 2 5 2 2" xfId="239"/>
    <cellStyle name="Normal 2 5 2 2 2" xfId="515"/>
    <cellStyle name="Normal 2 5 2 2 2 2" xfId="1175"/>
    <cellStyle name="Normal 2 5 2 2 2 3" xfId="1811"/>
    <cellStyle name="Normal 2 5 2 2 2 4" xfId="2581"/>
    <cellStyle name="Normal 2 5 2 2 2 5" xfId="3351"/>
    <cellStyle name="Normal 2 5 2 2 3" xfId="1037"/>
    <cellStyle name="Normal 2 5 2 2 4" xfId="1535"/>
    <cellStyle name="Normal 2 5 2 2 5" xfId="2305"/>
    <cellStyle name="Normal 2 5 2 2 6" xfId="3075"/>
    <cellStyle name="Normal 2 5 2 3" xfId="308"/>
    <cellStyle name="Normal 2 5 2 3 2" xfId="584"/>
    <cellStyle name="Normal 2 5 2 3 2 2" xfId="1244"/>
    <cellStyle name="Normal 2 5 2 3 2 3" xfId="1880"/>
    <cellStyle name="Normal 2 5 2 3 2 4" xfId="2650"/>
    <cellStyle name="Normal 2 5 2 3 2 5" xfId="3420"/>
    <cellStyle name="Normal 2 5 2 3 3" xfId="1132"/>
    <cellStyle name="Normal 2 5 2 3 4" xfId="1604"/>
    <cellStyle name="Normal 2 5 2 3 5" xfId="2374"/>
    <cellStyle name="Normal 2 5 2 3 6" xfId="3144"/>
    <cellStyle name="Normal 2 5 2 4" xfId="170"/>
    <cellStyle name="Normal 2 5 2 4 2" xfId="446"/>
    <cellStyle name="Normal 2 5 2 4 2 2" xfId="1742"/>
    <cellStyle name="Normal 2 5 2 4 2 3" xfId="2512"/>
    <cellStyle name="Normal 2 5 2 4 2 4" xfId="3282"/>
    <cellStyle name="Normal 2 5 2 4 3" xfId="960"/>
    <cellStyle name="Normal 2 5 2 4 4" xfId="1466"/>
    <cellStyle name="Normal 2 5 2 4 5" xfId="2236"/>
    <cellStyle name="Normal 2 5 2 4 6" xfId="3006"/>
    <cellStyle name="Normal 2 5 2 5" xfId="697"/>
    <cellStyle name="Normal 2 5 2 5 2" xfId="1317"/>
    <cellStyle name="Normal 2 5 2 5 3" xfId="1993"/>
    <cellStyle name="Normal 2 5 2 5 4" xfId="2763"/>
    <cellStyle name="Normal 2 5 2 5 5" xfId="3533"/>
    <cellStyle name="Normal 2 5 2 6" xfId="777"/>
    <cellStyle name="Normal 2 5 2 6 2" xfId="2072"/>
    <cellStyle name="Normal 2 5 2 6 3" xfId="2842"/>
    <cellStyle name="Normal 2 5 2 6 4" xfId="3612"/>
    <cellStyle name="Normal 2 5 2 7" xfId="377"/>
    <cellStyle name="Normal 2 5 2 7 2" xfId="1673"/>
    <cellStyle name="Normal 2 5 2 7 3" xfId="2443"/>
    <cellStyle name="Normal 2 5 2 7 4" xfId="3213"/>
    <cellStyle name="Normal 2 5 2 8" xfId="886"/>
    <cellStyle name="Normal 2 5 2 9" xfId="1397"/>
    <cellStyle name="Normal 2 5 3" xfId="205"/>
    <cellStyle name="Normal 2 5 3 2" xfId="481"/>
    <cellStyle name="Normal 2 5 3 2 2" xfId="1144"/>
    <cellStyle name="Normal 2 5 3 2 3" xfId="1777"/>
    <cellStyle name="Normal 2 5 3 2 4" xfId="2547"/>
    <cellStyle name="Normal 2 5 3 2 5" xfId="3317"/>
    <cellStyle name="Normal 2 5 3 3" xfId="1097"/>
    <cellStyle name="Normal 2 5 3 4" xfId="1501"/>
    <cellStyle name="Normal 2 5 3 5" xfId="2271"/>
    <cellStyle name="Normal 2 5 3 6" xfId="3041"/>
    <cellStyle name="Normal 2 5 4" xfId="274"/>
    <cellStyle name="Normal 2 5 4 2" xfId="550"/>
    <cellStyle name="Normal 2 5 4 2 2" xfId="1210"/>
    <cellStyle name="Normal 2 5 4 2 3" xfId="1846"/>
    <cellStyle name="Normal 2 5 4 2 4" xfId="2616"/>
    <cellStyle name="Normal 2 5 4 2 5" xfId="3386"/>
    <cellStyle name="Normal 2 5 4 3" xfId="1063"/>
    <cellStyle name="Normal 2 5 4 4" xfId="1570"/>
    <cellStyle name="Normal 2 5 4 5" xfId="2340"/>
    <cellStyle name="Normal 2 5 4 6" xfId="3110"/>
    <cellStyle name="Normal 2 5 5" xfId="136"/>
    <cellStyle name="Normal 2 5 5 2" xfId="412"/>
    <cellStyle name="Normal 2 5 5 2 2" xfId="1708"/>
    <cellStyle name="Normal 2 5 5 2 3" xfId="2478"/>
    <cellStyle name="Normal 2 5 5 2 4" xfId="3248"/>
    <cellStyle name="Normal 2 5 5 3" xfId="901"/>
    <cellStyle name="Normal 2 5 5 4" xfId="1432"/>
    <cellStyle name="Normal 2 5 5 5" xfId="2202"/>
    <cellStyle name="Normal 2 5 5 6" xfId="2972"/>
    <cellStyle name="Normal 2 5 6" xfId="619"/>
    <cellStyle name="Normal 2 5 6 2" xfId="1279"/>
    <cellStyle name="Normal 2 5 6 3" xfId="1915"/>
    <cellStyle name="Normal 2 5 6 4" xfId="2685"/>
    <cellStyle name="Normal 2 5 6 5" xfId="3455"/>
    <cellStyle name="Normal 2 5 7" xfId="663"/>
    <cellStyle name="Normal 2 5 7 2" xfId="1959"/>
    <cellStyle name="Normal 2 5 7 3" xfId="2729"/>
    <cellStyle name="Normal 2 5 7 4" xfId="3499"/>
    <cellStyle name="Normal 2 5 8" xfId="743"/>
    <cellStyle name="Normal 2 5 8 2" xfId="2038"/>
    <cellStyle name="Normal 2 5 8 3" xfId="2808"/>
    <cellStyle name="Normal 2 5 8 4" xfId="3578"/>
    <cellStyle name="Normal 2 5 9" xfId="343"/>
    <cellStyle name="Normal 2 5 9 2" xfId="1639"/>
    <cellStyle name="Normal 2 5 9 3" xfId="2409"/>
    <cellStyle name="Normal 2 5 9 4" xfId="3179"/>
    <cellStyle name="Normal 2 6" xfId="69"/>
    <cellStyle name="Normal 2 6 10" xfId="1001"/>
    <cellStyle name="Normal 2 6 11" xfId="1374"/>
    <cellStyle name="Normal 2 6 12" xfId="2144"/>
    <cellStyle name="Normal 2 6 13" xfId="2914"/>
    <cellStyle name="Normal 2 6 2" xfId="108"/>
    <cellStyle name="Normal 2 6 2 10" xfId="2175"/>
    <cellStyle name="Normal 2 6 2 11" xfId="2945"/>
    <cellStyle name="Normal 2 6 2 2" xfId="247"/>
    <cellStyle name="Normal 2 6 2 2 2" xfId="523"/>
    <cellStyle name="Normal 2 6 2 2 2 2" xfId="1183"/>
    <cellStyle name="Normal 2 6 2 2 2 3" xfId="1819"/>
    <cellStyle name="Normal 2 6 2 2 2 4" xfId="2589"/>
    <cellStyle name="Normal 2 6 2 2 2 5" xfId="3359"/>
    <cellStyle name="Normal 2 6 2 2 3" xfId="1090"/>
    <cellStyle name="Normal 2 6 2 2 4" xfId="1543"/>
    <cellStyle name="Normal 2 6 2 2 5" xfId="2313"/>
    <cellStyle name="Normal 2 6 2 2 6" xfId="3083"/>
    <cellStyle name="Normal 2 6 2 3" xfId="316"/>
    <cellStyle name="Normal 2 6 2 3 2" xfId="592"/>
    <cellStyle name="Normal 2 6 2 3 2 2" xfId="1252"/>
    <cellStyle name="Normal 2 6 2 3 2 3" xfId="1888"/>
    <cellStyle name="Normal 2 6 2 3 2 4" xfId="2658"/>
    <cellStyle name="Normal 2 6 2 3 2 5" xfId="3428"/>
    <cellStyle name="Normal 2 6 2 3 3" xfId="1035"/>
    <cellStyle name="Normal 2 6 2 3 4" xfId="1612"/>
    <cellStyle name="Normal 2 6 2 3 5" xfId="2382"/>
    <cellStyle name="Normal 2 6 2 3 6" xfId="3152"/>
    <cellStyle name="Normal 2 6 2 4" xfId="178"/>
    <cellStyle name="Normal 2 6 2 4 2" xfId="454"/>
    <cellStyle name="Normal 2 6 2 4 2 2" xfId="1750"/>
    <cellStyle name="Normal 2 6 2 4 2 3" xfId="2520"/>
    <cellStyle name="Normal 2 6 2 4 2 4" xfId="3290"/>
    <cellStyle name="Normal 2 6 2 4 3" xfId="996"/>
    <cellStyle name="Normal 2 6 2 4 4" xfId="1474"/>
    <cellStyle name="Normal 2 6 2 4 5" xfId="2244"/>
    <cellStyle name="Normal 2 6 2 4 6" xfId="3014"/>
    <cellStyle name="Normal 2 6 2 5" xfId="705"/>
    <cellStyle name="Normal 2 6 2 5 2" xfId="1325"/>
    <cellStyle name="Normal 2 6 2 5 3" xfId="2001"/>
    <cellStyle name="Normal 2 6 2 5 4" xfId="2771"/>
    <cellStyle name="Normal 2 6 2 5 5" xfId="3541"/>
    <cellStyle name="Normal 2 6 2 6" xfId="785"/>
    <cellStyle name="Normal 2 6 2 6 2" xfId="2080"/>
    <cellStyle name="Normal 2 6 2 6 3" xfId="2850"/>
    <cellStyle name="Normal 2 6 2 6 4" xfId="3620"/>
    <cellStyle name="Normal 2 6 2 7" xfId="385"/>
    <cellStyle name="Normal 2 6 2 7 2" xfId="1681"/>
    <cellStyle name="Normal 2 6 2 7 3" xfId="2451"/>
    <cellStyle name="Normal 2 6 2 7 4" xfId="3221"/>
    <cellStyle name="Normal 2 6 2 8" xfId="937"/>
    <cellStyle name="Normal 2 6 2 9" xfId="1405"/>
    <cellStyle name="Normal 2 6 3" xfId="213"/>
    <cellStyle name="Normal 2 6 3 2" xfId="489"/>
    <cellStyle name="Normal 2 6 3 2 2" xfId="1152"/>
    <cellStyle name="Normal 2 6 3 2 3" xfId="1785"/>
    <cellStyle name="Normal 2 6 3 2 4" xfId="2555"/>
    <cellStyle name="Normal 2 6 3 2 5" xfId="3325"/>
    <cellStyle name="Normal 2 6 3 3" xfId="981"/>
    <cellStyle name="Normal 2 6 3 4" xfId="1509"/>
    <cellStyle name="Normal 2 6 3 5" xfId="2279"/>
    <cellStyle name="Normal 2 6 3 6" xfId="3049"/>
    <cellStyle name="Normal 2 6 4" xfId="282"/>
    <cellStyle name="Normal 2 6 4 2" xfId="558"/>
    <cellStyle name="Normal 2 6 4 2 2" xfId="1218"/>
    <cellStyle name="Normal 2 6 4 2 3" xfId="1854"/>
    <cellStyle name="Normal 2 6 4 2 4" xfId="2624"/>
    <cellStyle name="Normal 2 6 4 2 5" xfId="3394"/>
    <cellStyle name="Normal 2 6 4 3" xfId="897"/>
    <cellStyle name="Normal 2 6 4 4" xfId="1578"/>
    <cellStyle name="Normal 2 6 4 5" xfId="2348"/>
    <cellStyle name="Normal 2 6 4 6" xfId="3118"/>
    <cellStyle name="Normal 2 6 5" xfId="144"/>
    <cellStyle name="Normal 2 6 5 2" xfId="420"/>
    <cellStyle name="Normal 2 6 5 2 2" xfId="1716"/>
    <cellStyle name="Normal 2 6 5 2 3" xfId="2486"/>
    <cellStyle name="Normal 2 6 5 2 4" xfId="3256"/>
    <cellStyle name="Normal 2 6 5 3" xfId="1011"/>
    <cellStyle name="Normal 2 6 5 4" xfId="1440"/>
    <cellStyle name="Normal 2 6 5 5" xfId="2210"/>
    <cellStyle name="Normal 2 6 5 6" xfId="2980"/>
    <cellStyle name="Normal 2 6 6" xfId="627"/>
    <cellStyle name="Normal 2 6 6 2" xfId="1287"/>
    <cellStyle name="Normal 2 6 6 3" xfId="1923"/>
    <cellStyle name="Normal 2 6 6 4" xfId="2693"/>
    <cellStyle name="Normal 2 6 6 5" xfId="3463"/>
    <cellStyle name="Normal 2 6 7" xfId="671"/>
    <cellStyle name="Normal 2 6 7 2" xfId="1967"/>
    <cellStyle name="Normal 2 6 7 3" xfId="2737"/>
    <cellStyle name="Normal 2 6 7 4" xfId="3507"/>
    <cellStyle name="Normal 2 6 8" xfId="751"/>
    <cellStyle name="Normal 2 6 8 2" xfId="2046"/>
    <cellStyle name="Normal 2 6 8 3" xfId="2816"/>
    <cellStyle name="Normal 2 6 8 4" xfId="3586"/>
    <cellStyle name="Normal 2 6 9" xfId="351"/>
    <cellStyle name="Normal 2 6 9 2" xfId="1647"/>
    <cellStyle name="Normal 2 6 9 3" xfId="2417"/>
    <cellStyle name="Normal 2 6 9 4" xfId="3187"/>
    <cellStyle name="Normal 2 7" xfId="81"/>
    <cellStyle name="Normal 2 8" xfId="92"/>
    <cellStyle name="Normal 2 8 10" xfId="2159"/>
    <cellStyle name="Normal 2 8 11" xfId="2929"/>
    <cellStyle name="Normal 2 8 2" xfId="231"/>
    <cellStyle name="Normal 2 8 2 2" xfId="507"/>
    <cellStyle name="Normal 2 8 2 2 2" xfId="1167"/>
    <cellStyle name="Normal 2 8 2 2 3" xfId="1803"/>
    <cellStyle name="Normal 2 8 2 2 4" xfId="2573"/>
    <cellStyle name="Normal 2 8 2 2 5" xfId="3343"/>
    <cellStyle name="Normal 2 8 2 3" xfId="888"/>
    <cellStyle name="Normal 2 8 2 4" xfId="1527"/>
    <cellStyle name="Normal 2 8 2 5" xfId="2297"/>
    <cellStyle name="Normal 2 8 2 6" xfId="3067"/>
    <cellStyle name="Normal 2 8 3" xfId="300"/>
    <cellStyle name="Normal 2 8 3 2" xfId="576"/>
    <cellStyle name="Normal 2 8 3 2 2" xfId="1236"/>
    <cellStyle name="Normal 2 8 3 2 3" xfId="1872"/>
    <cellStyle name="Normal 2 8 3 2 4" xfId="2642"/>
    <cellStyle name="Normal 2 8 3 2 5" xfId="3412"/>
    <cellStyle name="Normal 2 8 3 3" xfId="1118"/>
    <cellStyle name="Normal 2 8 3 4" xfId="1596"/>
    <cellStyle name="Normal 2 8 3 5" xfId="2366"/>
    <cellStyle name="Normal 2 8 3 6" xfId="3136"/>
    <cellStyle name="Normal 2 8 4" xfId="162"/>
    <cellStyle name="Normal 2 8 4 2" xfId="438"/>
    <cellStyle name="Normal 2 8 4 2 2" xfId="1734"/>
    <cellStyle name="Normal 2 8 4 2 3" xfId="2504"/>
    <cellStyle name="Normal 2 8 4 2 4" xfId="3274"/>
    <cellStyle name="Normal 2 8 4 3" xfId="1039"/>
    <cellStyle name="Normal 2 8 4 4" xfId="1458"/>
    <cellStyle name="Normal 2 8 4 5" xfId="2228"/>
    <cellStyle name="Normal 2 8 4 6" xfId="2998"/>
    <cellStyle name="Normal 2 8 5" xfId="689"/>
    <cellStyle name="Normal 2 8 5 2" xfId="1311"/>
    <cellStyle name="Normal 2 8 5 3" xfId="1985"/>
    <cellStyle name="Normal 2 8 5 4" xfId="2755"/>
    <cellStyle name="Normal 2 8 5 5" xfId="3525"/>
    <cellStyle name="Normal 2 8 6" xfId="769"/>
    <cellStyle name="Normal 2 8 6 2" xfId="2064"/>
    <cellStyle name="Normal 2 8 6 3" xfId="2834"/>
    <cellStyle name="Normal 2 8 6 4" xfId="3604"/>
    <cellStyle name="Normal 2 8 7" xfId="369"/>
    <cellStyle name="Normal 2 8 7 2" xfId="1665"/>
    <cellStyle name="Normal 2 8 7 3" xfId="2435"/>
    <cellStyle name="Normal 2 8 7 4" xfId="3205"/>
    <cellStyle name="Normal 2 8 8" xfId="1058"/>
    <cellStyle name="Normal 2 8 9" xfId="1389"/>
    <cellStyle name="Normal 2 9" xfId="197"/>
    <cellStyle name="Normal 2 9 2" xfId="473"/>
    <cellStyle name="Normal 2 9 2 2" xfId="1138"/>
    <cellStyle name="Normal 2 9 2 3" xfId="1769"/>
    <cellStyle name="Normal 2 9 2 4" xfId="2539"/>
    <cellStyle name="Normal 2 9 2 5" xfId="3309"/>
    <cellStyle name="Normal 2 9 3" xfId="1103"/>
    <cellStyle name="Normal 2 9 4" xfId="1493"/>
    <cellStyle name="Normal 2 9 5" xfId="2263"/>
    <cellStyle name="Normal 2 9 6" xfId="3033"/>
    <cellStyle name="Normal 20" xfId="18"/>
    <cellStyle name="Normal 20 2" xfId="33"/>
    <cellStyle name="Normal 21" xfId="2893"/>
    <cellStyle name="Normal 3" xfId="3"/>
    <cellStyle name="Normal 3 2" xfId="9"/>
    <cellStyle name="Normal 3 2 2" xfId="34"/>
    <cellStyle name="Normal 3 3" xfId="4"/>
    <cellStyle name="Normal 3 3 2" xfId="35"/>
    <cellStyle name="Normal 3 4" xfId="36"/>
    <cellStyle name="Normal 4" xfId="7"/>
    <cellStyle name="Normal 4 2" xfId="12"/>
    <cellStyle name="Normal 4 2 2" xfId="37"/>
    <cellStyle name="Normal 4 3" xfId="38"/>
    <cellStyle name="Normal 4 3 2" xfId="3691"/>
    <cellStyle name="Normal 4 4" xfId="48"/>
    <cellStyle name="Normal 4 4 2" xfId="814"/>
    <cellStyle name="Normal 4 4 3" xfId="3692"/>
    <cellStyle name="Normal 5" xfId="8"/>
    <cellStyle name="Normal 5 2" xfId="50"/>
    <cellStyle name="Normal 5 2 2" xfId="3693"/>
    <cellStyle name="Normal 5 2 2 2" xfId="3694"/>
    <cellStyle name="Normal 5 2 2 2 2" xfId="3695"/>
    <cellStyle name="Normal 5 2 2 3" xfId="3696"/>
    <cellStyle name="Normal 5 2 3" xfId="3697"/>
    <cellStyle name="Normal 5 2 3 2" xfId="3698"/>
    <cellStyle name="Normal 5 2 4" xfId="3699"/>
    <cellStyle name="Normal 5 2 5" xfId="3700"/>
    <cellStyle name="Normal 5 3" xfId="88"/>
    <cellStyle name="Normal 5 3 10" xfId="966"/>
    <cellStyle name="Normal 5 3 11" xfId="1387"/>
    <cellStyle name="Normal 5 3 12" xfId="2157"/>
    <cellStyle name="Normal 5 3 13" xfId="2927"/>
    <cellStyle name="Normal 5 3 2" xfId="124"/>
    <cellStyle name="Normal 5 3 2 10" xfId="2191"/>
    <cellStyle name="Normal 5 3 2 11" xfId="2961"/>
    <cellStyle name="Normal 5 3 2 2" xfId="263"/>
    <cellStyle name="Normal 5 3 2 2 2" xfId="539"/>
    <cellStyle name="Normal 5 3 2 2 2 2" xfId="1199"/>
    <cellStyle name="Normal 5 3 2 2 2 3" xfId="1835"/>
    <cellStyle name="Normal 5 3 2 2 2 4" xfId="2605"/>
    <cellStyle name="Normal 5 3 2 2 2 5" xfId="3375"/>
    <cellStyle name="Normal 5 3 2 2 3" xfId="1038"/>
    <cellStyle name="Normal 5 3 2 2 4" xfId="1559"/>
    <cellStyle name="Normal 5 3 2 2 5" xfId="2329"/>
    <cellStyle name="Normal 5 3 2 2 6" xfId="3099"/>
    <cellStyle name="Normal 5 3 2 3" xfId="332"/>
    <cellStyle name="Normal 5 3 2 3 2" xfId="608"/>
    <cellStyle name="Normal 5 3 2 3 2 2" xfId="1268"/>
    <cellStyle name="Normal 5 3 2 3 2 3" xfId="1904"/>
    <cellStyle name="Normal 5 3 2 3 2 4" xfId="2674"/>
    <cellStyle name="Normal 5 3 2 3 2 5" xfId="3444"/>
    <cellStyle name="Normal 5 3 2 3 3" xfId="948"/>
    <cellStyle name="Normal 5 3 2 3 4" xfId="1628"/>
    <cellStyle name="Normal 5 3 2 3 5" xfId="2398"/>
    <cellStyle name="Normal 5 3 2 3 6" xfId="3168"/>
    <cellStyle name="Normal 5 3 2 4" xfId="194"/>
    <cellStyle name="Normal 5 3 2 4 2" xfId="470"/>
    <cellStyle name="Normal 5 3 2 4 2 2" xfId="1766"/>
    <cellStyle name="Normal 5 3 2 4 2 3" xfId="2536"/>
    <cellStyle name="Normal 5 3 2 4 2 4" xfId="3306"/>
    <cellStyle name="Normal 5 3 2 4 3" xfId="1107"/>
    <cellStyle name="Normal 5 3 2 4 4" xfId="1490"/>
    <cellStyle name="Normal 5 3 2 4 5" xfId="2260"/>
    <cellStyle name="Normal 5 3 2 4 6" xfId="3030"/>
    <cellStyle name="Normal 5 3 2 5" xfId="721"/>
    <cellStyle name="Normal 5 3 2 5 2" xfId="1338"/>
    <cellStyle name="Normal 5 3 2 5 3" xfId="2017"/>
    <cellStyle name="Normal 5 3 2 5 4" xfId="2787"/>
    <cellStyle name="Normal 5 3 2 5 5" xfId="3557"/>
    <cellStyle name="Normal 5 3 2 6" xfId="801"/>
    <cellStyle name="Normal 5 3 2 6 2" xfId="2096"/>
    <cellStyle name="Normal 5 3 2 6 3" xfId="2866"/>
    <cellStyle name="Normal 5 3 2 6 4" xfId="3636"/>
    <cellStyle name="Normal 5 3 2 7" xfId="401"/>
    <cellStyle name="Normal 5 3 2 7 2" xfId="1697"/>
    <cellStyle name="Normal 5 3 2 7 3" xfId="2467"/>
    <cellStyle name="Normal 5 3 2 7 4" xfId="3237"/>
    <cellStyle name="Normal 5 3 2 8" xfId="883"/>
    <cellStyle name="Normal 5 3 2 9" xfId="1421"/>
    <cellStyle name="Normal 5 3 3" xfId="229"/>
    <cellStyle name="Normal 5 3 3 2" xfId="505"/>
    <cellStyle name="Normal 5 3 3 2 2" xfId="1165"/>
    <cellStyle name="Normal 5 3 3 2 3" xfId="1801"/>
    <cellStyle name="Normal 5 3 3 2 4" xfId="2571"/>
    <cellStyle name="Normal 5 3 3 2 5" xfId="3341"/>
    <cellStyle name="Normal 5 3 3 3" xfId="899"/>
    <cellStyle name="Normal 5 3 3 4" xfId="1525"/>
    <cellStyle name="Normal 5 3 3 5" xfId="2295"/>
    <cellStyle name="Normal 5 3 3 6" xfId="3065"/>
    <cellStyle name="Normal 5 3 4" xfId="298"/>
    <cellStyle name="Normal 5 3 4 2" xfId="574"/>
    <cellStyle name="Normal 5 3 4 2 2" xfId="1234"/>
    <cellStyle name="Normal 5 3 4 2 3" xfId="1870"/>
    <cellStyle name="Normal 5 3 4 2 4" xfId="2640"/>
    <cellStyle name="Normal 5 3 4 2 5" xfId="3410"/>
    <cellStyle name="Normal 5 3 4 3" xfId="1126"/>
    <cellStyle name="Normal 5 3 4 4" xfId="1594"/>
    <cellStyle name="Normal 5 3 4 5" xfId="2364"/>
    <cellStyle name="Normal 5 3 4 6" xfId="3134"/>
    <cellStyle name="Normal 5 3 5" xfId="160"/>
    <cellStyle name="Normal 5 3 5 2" xfId="436"/>
    <cellStyle name="Normal 5 3 5 2 2" xfId="1732"/>
    <cellStyle name="Normal 5 3 5 2 3" xfId="2502"/>
    <cellStyle name="Normal 5 3 5 2 4" xfId="3272"/>
    <cellStyle name="Normal 5 3 5 3" xfId="1092"/>
    <cellStyle name="Normal 5 3 5 4" xfId="1456"/>
    <cellStyle name="Normal 5 3 5 5" xfId="2226"/>
    <cellStyle name="Normal 5 3 5 6" xfId="2996"/>
    <cellStyle name="Normal 5 3 6" xfId="643"/>
    <cellStyle name="Normal 5 3 6 2" xfId="1303"/>
    <cellStyle name="Normal 5 3 6 3" xfId="1939"/>
    <cellStyle name="Normal 5 3 6 4" xfId="2709"/>
    <cellStyle name="Normal 5 3 6 5" xfId="3479"/>
    <cellStyle name="Normal 5 3 7" xfId="687"/>
    <cellStyle name="Normal 5 3 7 2" xfId="1983"/>
    <cellStyle name="Normal 5 3 7 3" xfId="2753"/>
    <cellStyle name="Normal 5 3 7 4" xfId="3523"/>
    <cellStyle name="Normal 5 3 8" xfId="767"/>
    <cellStyle name="Normal 5 3 8 2" xfId="2062"/>
    <cellStyle name="Normal 5 3 8 3" xfId="2832"/>
    <cellStyle name="Normal 5 3 8 4" xfId="3602"/>
    <cellStyle name="Normal 5 3 9" xfId="367"/>
    <cellStyle name="Normal 5 3 9 2" xfId="1663"/>
    <cellStyle name="Normal 5 3 9 3" xfId="2433"/>
    <cellStyle name="Normal 5 3 9 4" xfId="3203"/>
    <cellStyle name="Normal 5 4" xfId="648"/>
    <cellStyle name="Normal 5 4 2" xfId="727"/>
    <cellStyle name="Normal 5 4 2 2" xfId="2023"/>
    <cellStyle name="Normal 5 4 2 3" xfId="2793"/>
    <cellStyle name="Normal 5 4 2 4" xfId="3563"/>
    <cellStyle name="Normal 5 4 3" xfId="807"/>
    <cellStyle name="Normal 5 4 3 2" xfId="2102"/>
    <cellStyle name="Normal 5 4 3 3" xfId="2872"/>
    <cellStyle name="Normal 5 4 3 4" xfId="3642"/>
    <cellStyle name="Normal 5 4 4" xfId="1944"/>
    <cellStyle name="Normal 5 4 5" xfId="2714"/>
    <cellStyle name="Normal 5 4 6" xfId="3484"/>
    <cellStyle name="Normal 5 5" xfId="49"/>
    <cellStyle name="Normal 5 5 2" xfId="3701"/>
    <cellStyle name="Normal 5 6" xfId="892"/>
    <cellStyle name="Normal 5 7" xfId="1356"/>
    <cellStyle name="Normal 5 7 2" xfId="3702"/>
    <cellStyle name="Normal 5 8" xfId="2126"/>
    <cellStyle name="Normal 5 8 2" xfId="3703"/>
    <cellStyle name="Normal 5 9" xfId="2896"/>
    <cellStyle name="Normal 51" xfId="19"/>
    <cellStyle name="Normal 51 2" xfId="39"/>
    <cellStyle name="Normal 6" xfId="13"/>
    <cellStyle name="Normal 6 2" xfId="25"/>
    <cellStyle name="Normal 6 2 2" xfId="40"/>
    <cellStyle name="Normal 6 2 2 2" xfId="3704"/>
    <cellStyle name="Normal 6 2 2 3" xfId="3705"/>
    <cellStyle name="Normal 6 2 3" xfId="57"/>
    <cellStyle name="Normal 6 2 3 2" xfId="816"/>
    <cellStyle name="Normal 6 2 3 3" xfId="3706"/>
    <cellStyle name="Normal 6 2 4" xfId="3707"/>
    <cellStyle name="Normal 6 3" xfId="90"/>
    <cellStyle name="Normal 6 3 2" xfId="3708"/>
    <cellStyle name="Normal 6 3 3" xfId="3709"/>
    <cellStyle name="Normal 6 4" xfId="89"/>
    <cellStyle name="Normal 6 4 2" xfId="3710"/>
    <cellStyle name="Normal 6 5" xfId="51"/>
    <cellStyle name="Normal 6 5 2" xfId="815"/>
    <cellStyle name="Normal 6 6" xfId="3711"/>
    <cellStyle name="Normal 7" xfId="52"/>
    <cellStyle name="Normal 7 2" xfId="63"/>
    <cellStyle name="Normal 73" xfId="20"/>
    <cellStyle name="Normal 73 2" xfId="41"/>
    <cellStyle name="Normal 8" xfId="58"/>
    <cellStyle name="Normal 8 2" xfId="68"/>
    <cellStyle name="Normal 9" xfId="1"/>
    <cellStyle name="Normal 9 10" xfId="359"/>
    <cellStyle name="Normal 9 10 2" xfId="1655"/>
    <cellStyle name="Normal 9 10 3" xfId="2425"/>
    <cellStyle name="Normal 9 10 4" xfId="3195"/>
    <cellStyle name="Normal 9 11" xfId="1003"/>
    <cellStyle name="Normal 9 12" xfId="1354"/>
    <cellStyle name="Normal 9 13" xfId="2124"/>
    <cellStyle name="Normal 9 14" xfId="2894"/>
    <cellStyle name="Normal 9 2" xfId="91"/>
    <cellStyle name="Normal 9 2 10" xfId="1086"/>
    <cellStyle name="Normal 9 2 11" xfId="1388"/>
    <cellStyle name="Normal 9 2 12" xfId="2158"/>
    <cellStyle name="Normal 9 2 13" xfId="2928"/>
    <cellStyle name="Normal 9 2 2" xfId="125"/>
    <cellStyle name="Normal 9 2 2 10" xfId="2192"/>
    <cellStyle name="Normal 9 2 2 11" xfId="2962"/>
    <cellStyle name="Normal 9 2 2 2" xfId="264"/>
    <cellStyle name="Normal 9 2 2 2 2" xfId="540"/>
    <cellStyle name="Normal 9 2 2 2 2 2" xfId="1200"/>
    <cellStyle name="Normal 9 2 2 2 2 3" xfId="1836"/>
    <cellStyle name="Normal 9 2 2 2 2 4" xfId="2606"/>
    <cellStyle name="Normal 9 2 2 2 2 5" xfId="3376"/>
    <cellStyle name="Normal 9 2 2 2 3" xfId="983"/>
    <cellStyle name="Normal 9 2 2 2 4" xfId="1560"/>
    <cellStyle name="Normal 9 2 2 2 5" xfId="2330"/>
    <cellStyle name="Normal 9 2 2 2 6" xfId="3100"/>
    <cellStyle name="Normal 9 2 2 3" xfId="333"/>
    <cellStyle name="Normal 9 2 2 3 2" xfId="609"/>
    <cellStyle name="Normal 9 2 2 3 2 2" xfId="1269"/>
    <cellStyle name="Normal 9 2 2 3 2 3" xfId="1905"/>
    <cellStyle name="Normal 9 2 2 3 2 4" xfId="2675"/>
    <cellStyle name="Normal 9 2 2 3 2 5" xfId="3445"/>
    <cellStyle name="Normal 9 2 2 3 3" xfId="1006"/>
    <cellStyle name="Normal 9 2 2 3 4" xfId="1629"/>
    <cellStyle name="Normal 9 2 2 3 5" xfId="2399"/>
    <cellStyle name="Normal 9 2 2 3 6" xfId="3169"/>
    <cellStyle name="Normal 9 2 2 4" xfId="195"/>
    <cellStyle name="Normal 9 2 2 4 2" xfId="471"/>
    <cellStyle name="Normal 9 2 2 4 2 2" xfId="1767"/>
    <cellStyle name="Normal 9 2 2 4 2 3" xfId="2537"/>
    <cellStyle name="Normal 9 2 2 4 2 4" xfId="3307"/>
    <cellStyle name="Normal 9 2 2 4 3" xfId="1069"/>
    <cellStyle name="Normal 9 2 2 4 4" xfId="1491"/>
    <cellStyle name="Normal 9 2 2 4 5" xfId="2261"/>
    <cellStyle name="Normal 9 2 2 4 6" xfId="3031"/>
    <cellStyle name="Normal 9 2 2 5" xfId="722"/>
    <cellStyle name="Normal 9 2 2 5 2" xfId="1339"/>
    <cellStyle name="Normal 9 2 2 5 3" xfId="2018"/>
    <cellStyle name="Normal 9 2 2 5 4" xfId="2788"/>
    <cellStyle name="Normal 9 2 2 5 5" xfId="3558"/>
    <cellStyle name="Normal 9 2 2 6" xfId="802"/>
    <cellStyle name="Normal 9 2 2 6 2" xfId="2097"/>
    <cellStyle name="Normal 9 2 2 6 3" xfId="2867"/>
    <cellStyle name="Normal 9 2 2 6 4" xfId="3637"/>
    <cellStyle name="Normal 9 2 2 7" xfId="402"/>
    <cellStyle name="Normal 9 2 2 7 2" xfId="1698"/>
    <cellStyle name="Normal 9 2 2 7 3" xfId="2468"/>
    <cellStyle name="Normal 9 2 2 7 4" xfId="3238"/>
    <cellStyle name="Normal 9 2 2 8" xfId="955"/>
    <cellStyle name="Normal 9 2 2 9" xfId="1422"/>
    <cellStyle name="Normal 9 2 3" xfId="230"/>
    <cellStyle name="Normal 9 2 3 2" xfId="506"/>
    <cellStyle name="Normal 9 2 3 2 2" xfId="1166"/>
    <cellStyle name="Normal 9 2 3 2 3" xfId="1802"/>
    <cellStyle name="Normal 9 2 3 2 4" xfId="2572"/>
    <cellStyle name="Normal 9 2 3 2 5" xfId="3342"/>
    <cellStyle name="Normal 9 2 3 3" xfId="962"/>
    <cellStyle name="Normal 9 2 3 4" xfId="1526"/>
    <cellStyle name="Normal 9 2 3 5" xfId="2296"/>
    <cellStyle name="Normal 9 2 3 6" xfId="3066"/>
    <cellStyle name="Normal 9 2 4" xfId="299"/>
    <cellStyle name="Normal 9 2 4 2" xfId="575"/>
    <cellStyle name="Normal 9 2 4 2 2" xfId="1235"/>
    <cellStyle name="Normal 9 2 4 2 3" xfId="1871"/>
    <cellStyle name="Normal 9 2 4 2 4" xfId="2641"/>
    <cellStyle name="Normal 9 2 4 2 5" xfId="3411"/>
    <cellStyle name="Normal 9 2 4 3" xfId="1122"/>
    <cellStyle name="Normal 9 2 4 4" xfId="1595"/>
    <cellStyle name="Normal 9 2 4 5" xfId="2365"/>
    <cellStyle name="Normal 9 2 4 6" xfId="3135"/>
    <cellStyle name="Normal 9 2 5" xfId="161"/>
    <cellStyle name="Normal 9 2 5 2" xfId="437"/>
    <cellStyle name="Normal 9 2 5 2 2" xfId="1733"/>
    <cellStyle name="Normal 9 2 5 2 3" xfId="2503"/>
    <cellStyle name="Normal 9 2 5 2 4" xfId="3273"/>
    <cellStyle name="Normal 9 2 5 3" xfId="1064"/>
    <cellStyle name="Normal 9 2 5 4" xfId="1457"/>
    <cellStyle name="Normal 9 2 5 5" xfId="2227"/>
    <cellStyle name="Normal 9 2 5 6" xfId="2997"/>
    <cellStyle name="Normal 9 2 6" xfId="644"/>
    <cellStyle name="Normal 9 2 6 2" xfId="1304"/>
    <cellStyle name="Normal 9 2 6 3" xfId="1940"/>
    <cellStyle name="Normal 9 2 6 4" xfId="2710"/>
    <cellStyle name="Normal 9 2 6 5" xfId="3480"/>
    <cellStyle name="Normal 9 2 7" xfId="688"/>
    <cellStyle name="Normal 9 2 7 2" xfId="1984"/>
    <cellStyle name="Normal 9 2 7 3" xfId="2754"/>
    <cellStyle name="Normal 9 2 7 4" xfId="3524"/>
    <cellStyle name="Normal 9 2 8" xfId="768"/>
    <cellStyle name="Normal 9 2 8 2" xfId="2063"/>
    <cellStyle name="Normal 9 2 8 3" xfId="2833"/>
    <cellStyle name="Normal 9 2 8 4" xfId="3603"/>
    <cellStyle name="Normal 9 2 9" xfId="368"/>
    <cellStyle name="Normal 9 2 9 2" xfId="1664"/>
    <cellStyle name="Normal 9 2 9 3" xfId="2434"/>
    <cellStyle name="Normal 9 2 9 4" xfId="3204"/>
    <cellStyle name="Normal 9 3" xfId="116"/>
    <cellStyle name="Normal 9 3 10" xfId="1413"/>
    <cellStyle name="Normal 9 3 11" xfId="2183"/>
    <cellStyle name="Normal 9 3 12" xfId="2953"/>
    <cellStyle name="Normal 9 3 2" xfId="255"/>
    <cellStyle name="Normal 9 3 2 2" xfId="531"/>
    <cellStyle name="Normal 9 3 2 2 2" xfId="1191"/>
    <cellStyle name="Normal 9 3 2 2 3" xfId="1827"/>
    <cellStyle name="Normal 9 3 2 2 4" xfId="2597"/>
    <cellStyle name="Normal 9 3 2 2 5" xfId="3367"/>
    <cellStyle name="Normal 9 3 2 3" xfId="896"/>
    <cellStyle name="Normal 9 3 2 4" xfId="1551"/>
    <cellStyle name="Normal 9 3 2 5" xfId="2321"/>
    <cellStyle name="Normal 9 3 2 6" xfId="3091"/>
    <cellStyle name="Normal 9 3 3" xfId="324"/>
    <cellStyle name="Normal 9 3 3 2" xfId="600"/>
    <cellStyle name="Normal 9 3 3 2 2" xfId="1260"/>
    <cellStyle name="Normal 9 3 3 2 3" xfId="1896"/>
    <cellStyle name="Normal 9 3 3 2 4" xfId="2666"/>
    <cellStyle name="Normal 9 3 3 2 5" xfId="3436"/>
    <cellStyle name="Normal 9 3 3 3" xfId="921"/>
    <cellStyle name="Normal 9 3 3 4" xfId="1620"/>
    <cellStyle name="Normal 9 3 3 5" xfId="2390"/>
    <cellStyle name="Normal 9 3 3 6" xfId="3160"/>
    <cellStyle name="Normal 9 3 4" xfId="186"/>
    <cellStyle name="Normal 9 3 4 2" xfId="462"/>
    <cellStyle name="Normal 9 3 4 2 2" xfId="1758"/>
    <cellStyle name="Normal 9 3 4 2 3" xfId="2528"/>
    <cellStyle name="Normal 9 3 4 2 4" xfId="3298"/>
    <cellStyle name="Normal 9 3 4 3" xfId="947"/>
    <cellStyle name="Normal 9 3 4 4" xfId="1482"/>
    <cellStyle name="Normal 9 3 4 5" xfId="2252"/>
    <cellStyle name="Normal 9 3 4 6" xfId="3022"/>
    <cellStyle name="Normal 9 3 5" xfId="646"/>
    <cellStyle name="Normal 9 3 5 2" xfId="1306"/>
    <cellStyle name="Normal 9 3 5 3" xfId="1942"/>
    <cellStyle name="Normal 9 3 5 4" xfId="2712"/>
    <cellStyle name="Normal 9 3 5 5" xfId="3482"/>
    <cellStyle name="Normal 9 3 6" xfId="713"/>
    <cellStyle name="Normal 9 3 6 2" xfId="2009"/>
    <cellStyle name="Normal 9 3 6 3" xfId="2779"/>
    <cellStyle name="Normal 9 3 6 4" xfId="3549"/>
    <cellStyle name="Normal 9 3 7" xfId="793"/>
    <cellStyle name="Normal 9 3 7 2" xfId="2088"/>
    <cellStyle name="Normal 9 3 7 3" xfId="2858"/>
    <cellStyle name="Normal 9 3 7 4" xfId="3628"/>
    <cellStyle name="Normal 9 3 8" xfId="393"/>
    <cellStyle name="Normal 9 3 8 2" xfId="1689"/>
    <cellStyle name="Normal 9 3 8 3" xfId="2459"/>
    <cellStyle name="Normal 9 3 8 4" xfId="3229"/>
    <cellStyle name="Normal 9 3 9" xfId="1021"/>
    <cellStyle name="Normal 9 4" xfId="221"/>
    <cellStyle name="Normal 9 4 2" xfId="725"/>
    <cellStyle name="Normal 9 4 2 2" xfId="1340"/>
    <cellStyle name="Normal 9 4 2 3" xfId="2021"/>
    <cellStyle name="Normal 9 4 2 4" xfId="2791"/>
    <cellStyle name="Normal 9 4 2 5" xfId="3561"/>
    <cellStyle name="Normal 9 4 3" xfId="805"/>
    <cellStyle name="Normal 9 4 3 2" xfId="2100"/>
    <cellStyle name="Normal 9 4 3 3" xfId="2870"/>
    <cellStyle name="Normal 9 4 3 4" xfId="3640"/>
    <cellStyle name="Normal 9 4 4" xfId="497"/>
    <cellStyle name="Normal 9 4 4 2" xfId="1793"/>
    <cellStyle name="Normal 9 4 4 3" xfId="2563"/>
    <cellStyle name="Normal 9 4 4 4" xfId="3333"/>
    <cellStyle name="Normal 9 4 5" xfId="1061"/>
    <cellStyle name="Normal 9 4 6" xfId="1517"/>
    <cellStyle name="Normal 9 4 7" xfId="2287"/>
    <cellStyle name="Normal 9 4 8" xfId="3057"/>
    <cellStyle name="Normal 9 5" xfId="290"/>
    <cellStyle name="Normal 9 5 2" xfId="566"/>
    <cellStyle name="Normal 9 5 2 2" xfId="1226"/>
    <cellStyle name="Normal 9 5 2 3" xfId="1862"/>
    <cellStyle name="Normal 9 5 2 4" xfId="2632"/>
    <cellStyle name="Normal 9 5 2 5" xfId="3402"/>
    <cellStyle name="Normal 9 5 3" xfId="1131"/>
    <cellStyle name="Normal 9 5 4" xfId="1586"/>
    <cellStyle name="Normal 9 5 5" xfId="2356"/>
    <cellStyle name="Normal 9 5 6" xfId="3126"/>
    <cellStyle name="Normal 9 6" xfId="152"/>
    <cellStyle name="Normal 9 6 2" xfId="428"/>
    <cellStyle name="Normal 9 6 2 2" xfId="1724"/>
    <cellStyle name="Normal 9 6 2 3" xfId="2494"/>
    <cellStyle name="Normal 9 6 2 4" xfId="3264"/>
    <cellStyle name="Normal 9 6 3" xfId="1136"/>
    <cellStyle name="Normal 9 6 4" xfId="1448"/>
    <cellStyle name="Normal 9 6 5" xfId="2218"/>
    <cellStyle name="Normal 9 6 6" xfId="2988"/>
    <cellStyle name="Normal 9 7" xfId="635"/>
    <cellStyle name="Normal 9 7 2" xfId="1295"/>
    <cellStyle name="Normal 9 7 3" xfId="1931"/>
    <cellStyle name="Normal 9 7 4" xfId="2701"/>
    <cellStyle name="Normal 9 7 5" xfId="3471"/>
    <cellStyle name="Normal 9 8" xfId="679"/>
    <cellStyle name="Normal 9 8 2" xfId="1975"/>
    <cellStyle name="Normal 9 8 3" xfId="2745"/>
    <cellStyle name="Normal 9 8 4" xfId="3515"/>
    <cellStyle name="Normal 9 9" xfId="759"/>
    <cellStyle name="Normal 9 9 2" xfId="2054"/>
    <cellStyle name="Normal 9 9 3" xfId="2824"/>
    <cellStyle name="Normal 9 9 4" xfId="3594"/>
    <cellStyle name="Note" xfId="832" builtinId="10" customBuiltin="1"/>
    <cellStyle name="Note 2" xfId="1345"/>
    <cellStyle name="Note 3" xfId="2108"/>
    <cellStyle name="Note 4" xfId="2878"/>
    <cellStyle name="Note 5" xfId="3648"/>
    <cellStyle name="Output" xfId="827" builtinId="21" customBuiltin="1"/>
    <cellStyle name="Style 1" xfId="77"/>
    <cellStyle name="Title" xfId="818" builtinId="15" customBuiltin="1"/>
    <cellStyle name="Total" xfId="834" builtinId="25" customBuiltin="1"/>
    <cellStyle name="Warning Text" xfId="831" builtinId="11" customBuiltin="1"/>
  </cellStyles>
  <dxfs count="0"/>
  <tableStyles count="0" defaultTableStyle="TableStyleMedium9" defaultPivotStyle="PivotStyleLight16"/>
  <colors>
    <mruColors>
      <color rgb="FFFF00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0"/>
  <sheetViews>
    <sheetView tabSelected="1" zoomScale="70" zoomScaleNormal="70" workbookViewId="0">
      <pane ySplit="2" topLeftCell="A3" activePane="bottomLeft" state="frozen"/>
      <selection pane="bottomLeft" activeCell="D104" sqref="D104:D108"/>
    </sheetView>
  </sheetViews>
  <sheetFormatPr defaultRowHeight="15" x14ac:dyDescent="0.25"/>
  <cols>
    <col min="1" max="1" width="20.28515625" style="12" bestFit="1" customWidth="1"/>
    <col min="2" max="2" width="24" style="12" customWidth="1"/>
    <col min="3" max="3" width="21.42578125" style="12" customWidth="1"/>
    <col min="4" max="4" width="71.140625" customWidth="1"/>
    <col min="5" max="5" width="11.5703125" style="9" customWidth="1"/>
    <col min="6" max="6" width="25.7109375" bestFit="1" customWidth="1"/>
    <col min="7" max="7" width="25.85546875" customWidth="1"/>
    <col min="8" max="8" width="12.7109375" customWidth="1"/>
    <col min="9" max="9" width="14.85546875" customWidth="1"/>
    <col min="10" max="10" width="13" style="9" customWidth="1"/>
    <col min="11" max="11" width="14.5703125" style="9" customWidth="1"/>
    <col min="12" max="12" width="12.28515625" customWidth="1"/>
    <col min="13" max="13" width="13.28515625" customWidth="1"/>
    <col min="14" max="14" width="10.42578125" customWidth="1"/>
    <col min="15" max="15" width="11" customWidth="1"/>
    <col min="16" max="16" width="12.85546875" style="10" customWidth="1"/>
    <col min="17" max="17" width="13.140625" customWidth="1"/>
    <col min="18" max="18" width="11.5703125" customWidth="1"/>
    <col min="19" max="19" width="13.28515625" style="10" customWidth="1"/>
    <col min="20" max="20" width="33" customWidth="1"/>
    <col min="21" max="21" width="16.140625" style="10" customWidth="1"/>
    <col min="22" max="22" width="15" customWidth="1"/>
    <col min="23" max="23" width="14.85546875" style="9" customWidth="1"/>
    <col min="24" max="24" width="15.7109375" style="9" customWidth="1"/>
    <col min="25" max="25" width="14" style="10" customWidth="1"/>
    <col min="26" max="26" width="39.28515625" style="9" customWidth="1"/>
    <col min="27" max="27" width="13.7109375" style="9" customWidth="1"/>
    <col min="28" max="28" width="17.5703125" style="10" customWidth="1"/>
    <col min="29" max="29" width="56.5703125" style="20" customWidth="1"/>
    <col min="30" max="30" width="29.85546875" customWidth="1"/>
  </cols>
  <sheetData>
    <row r="1" spans="1:30" ht="18.75" x14ac:dyDescent="0.3">
      <c r="A1" s="11"/>
      <c r="B1" s="13"/>
      <c r="C1" s="13"/>
      <c r="D1" s="9"/>
      <c r="F1" s="9"/>
      <c r="G1" s="9"/>
      <c r="H1" s="9"/>
      <c r="I1" s="9"/>
      <c r="L1" s="9"/>
      <c r="M1" s="9"/>
      <c r="N1" s="9"/>
      <c r="O1" s="9"/>
      <c r="P1" s="7"/>
      <c r="Q1" s="9"/>
      <c r="R1" s="9"/>
      <c r="S1" s="7"/>
      <c r="T1" s="9"/>
      <c r="U1" s="7"/>
      <c r="V1" s="9"/>
      <c r="Y1" s="7"/>
      <c r="AA1" s="7"/>
      <c r="AC1" s="19"/>
      <c r="AD1" s="9"/>
    </row>
    <row r="2" spans="1:30" ht="99" customHeight="1" x14ac:dyDescent="0.25">
      <c r="A2" s="14" t="s">
        <v>38</v>
      </c>
      <c r="B2" s="14" t="s">
        <v>39</v>
      </c>
      <c r="C2" s="14" t="s">
        <v>40</v>
      </c>
      <c r="D2" s="1" t="s">
        <v>19</v>
      </c>
      <c r="E2" s="1" t="s">
        <v>20</v>
      </c>
      <c r="F2" s="1" t="s">
        <v>41</v>
      </c>
      <c r="G2" s="1" t="s">
        <v>42</v>
      </c>
      <c r="H2" s="1" t="s">
        <v>23</v>
      </c>
      <c r="I2" s="1" t="s">
        <v>43</v>
      </c>
      <c r="J2" s="1" t="s">
        <v>44</v>
      </c>
      <c r="K2" s="1" t="s">
        <v>45</v>
      </c>
      <c r="L2" s="1" t="s">
        <v>27</v>
      </c>
      <c r="M2" s="1" t="s">
        <v>28</v>
      </c>
      <c r="N2" s="15" t="s">
        <v>46</v>
      </c>
      <c r="O2" s="15" t="s">
        <v>30</v>
      </c>
      <c r="P2" s="5" t="s">
        <v>47</v>
      </c>
      <c r="Q2" s="1" t="s">
        <v>48</v>
      </c>
      <c r="R2" s="1" t="s">
        <v>33</v>
      </c>
      <c r="S2" s="5" t="s">
        <v>49</v>
      </c>
      <c r="T2" s="1" t="s">
        <v>35</v>
      </c>
      <c r="U2" s="5" t="s">
        <v>50</v>
      </c>
      <c r="V2" s="1" t="s">
        <v>51</v>
      </c>
      <c r="W2" s="1" t="s">
        <v>52</v>
      </c>
      <c r="X2" s="1" t="s">
        <v>53</v>
      </c>
      <c r="Y2" s="5" t="s">
        <v>54</v>
      </c>
      <c r="Z2" s="1" t="s">
        <v>55</v>
      </c>
      <c r="AA2" s="5" t="s">
        <v>56</v>
      </c>
      <c r="AB2" s="16" t="s">
        <v>57</v>
      </c>
      <c r="AC2" s="17" t="s">
        <v>58</v>
      </c>
      <c r="AD2" s="2"/>
    </row>
    <row r="3" spans="1:30" ht="78.75" x14ac:dyDescent="0.25">
      <c r="A3" s="18" t="s">
        <v>59</v>
      </c>
      <c r="B3" s="18" t="s">
        <v>39</v>
      </c>
      <c r="C3" s="18" t="s">
        <v>40</v>
      </c>
      <c r="D3" s="8" t="s">
        <v>0</v>
      </c>
      <c r="E3" s="8" t="s">
        <v>2</v>
      </c>
      <c r="F3" s="8" t="s">
        <v>3</v>
      </c>
      <c r="G3" s="8" t="s">
        <v>4</v>
      </c>
      <c r="H3" s="8" t="s">
        <v>10</v>
      </c>
      <c r="I3" s="8" t="s">
        <v>11</v>
      </c>
      <c r="J3" s="8" t="s">
        <v>60</v>
      </c>
      <c r="K3" s="8" t="s">
        <v>61</v>
      </c>
      <c r="L3" s="3" t="s">
        <v>1</v>
      </c>
      <c r="M3" s="3" t="s">
        <v>12</v>
      </c>
      <c r="N3" s="3" t="s">
        <v>14</v>
      </c>
      <c r="O3" s="3" t="s">
        <v>13</v>
      </c>
      <c r="P3" s="6"/>
      <c r="Q3" s="3" t="s">
        <v>62</v>
      </c>
      <c r="R3" s="3" t="s">
        <v>63</v>
      </c>
      <c r="S3" s="6"/>
      <c r="T3" s="3" t="s">
        <v>64</v>
      </c>
      <c r="U3" s="6" t="s">
        <v>65</v>
      </c>
      <c r="V3" s="3" t="s">
        <v>66</v>
      </c>
      <c r="W3" s="3" t="s">
        <v>67</v>
      </c>
      <c r="X3" s="3" t="s">
        <v>68</v>
      </c>
      <c r="Y3" s="6" t="s">
        <v>65</v>
      </c>
      <c r="Z3" s="3" t="s">
        <v>69</v>
      </c>
      <c r="AA3" s="6"/>
      <c r="AB3" s="3" t="s">
        <v>9</v>
      </c>
      <c r="AC3" s="6" t="s">
        <v>70</v>
      </c>
      <c r="AD3" s="4" t="s">
        <v>71</v>
      </c>
    </row>
    <row r="4" spans="1:30" s="9" customFormat="1" ht="45" x14ac:dyDescent="0.25">
      <c r="A4" s="21" t="s">
        <v>79</v>
      </c>
      <c r="B4" s="26" t="s">
        <v>78</v>
      </c>
      <c r="C4" s="28" t="s">
        <v>77</v>
      </c>
      <c r="D4" s="93" t="s">
        <v>155</v>
      </c>
      <c r="E4" s="29" t="s">
        <v>76</v>
      </c>
      <c r="F4" s="29" t="s">
        <v>75</v>
      </c>
      <c r="G4" s="29" t="s">
        <v>74</v>
      </c>
      <c r="H4" s="29" t="s">
        <v>73</v>
      </c>
      <c r="I4" s="23">
        <v>24</v>
      </c>
      <c r="J4" s="26" t="s">
        <v>72</v>
      </c>
      <c r="K4" s="26">
        <v>1</v>
      </c>
      <c r="L4" s="85">
        <v>620</v>
      </c>
      <c r="M4" s="25">
        <f>L4*9.7%</f>
        <v>60.139999999999993</v>
      </c>
      <c r="N4" s="25">
        <v>0</v>
      </c>
      <c r="O4" s="25">
        <f>N4*9.7%</f>
        <v>0</v>
      </c>
      <c r="P4" s="27"/>
      <c r="Q4" s="25">
        <v>0</v>
      </c>
      <c r="R4" s="42">
        <v>0</v>
      </c>
      <c r="S4" s="27"/>
      <c r="T4" s="41" t="s">
        <v>285</v>
      </c>
      <c r="U4" s="27"/>
      <c r="V4" s="25" t="s">
        <v>288</v>
      </c>
      <c r="W4" s="25" t="s">
        <v>288</v>
      </c>
      <c r="X4" s="25" t="s">
        <v>288</v>
      </c>
      <c r="Y4" s="27"/>
      <c r="Z4" s="25">
        <v>0</v>
      </c>
      <c r="AA4" s="27"/>
      <c r="AB4" s="24" t="s">
        <v>286</v>
      </c>
      <c r="AC4" s="22" t="s">
        <v>177</v>
      </c>
    </row>
    <row r="5" spans="1:30" s="9" customFormat="1" ht="45" x14ac:dyDescent="0.25">
      <c r="A5" s="21" t="s">
        <v>80</v>
      </c>
      <c r="B5" s="26" t="s">
        <v>81</v>
      </c>
      <c r="C5" s="28" t="s">
        <v>82</v>
      </c>
      <c r="D5" s="32" t="s">
        <v>156</v>
      </c>
      <c r="E5" s="34" t="s">
        <v>148</v>
      </c>
      <c r="F5" s="29" t="s">
        <v>75</v>
      </c>
      <c r="G5" s="29" t="s">
        <v>74</v>
      </c>
      <c r="H5" s="29" t="s">
        <v>73</v>
      </c>
      <c r="I5" s="23">
        <v>24</v>
      </c>
      <c r="J5" s="26" t="s">
        <v>72</v>
      </c>
      <c r="K5" s="26">
        <v>1</v>
      </c>
      <c r="L5" s="25" t="s">
        <v>281</v>
      </c>
      <c r="M5" s="25" t="s">
        <v>281</v>
      </c>
      <c r="N5" s="25" t="s">
        <v>284</v>
      </c>
      <c r="O5" s="25" t="s">
        <v>281</v>
      </c>
      <c r="P5" s="27"/>
      <c r="Q5" s="42" t="s">
        <v>284</v>
      </c>
      <c r="R5" s="42" t="s">
        <v>281</v>
      </c>
      <c r="S5" s="27"/>
      <c r="T5" s="41" t="s">
        <v>281</v>
      </c>
      <c r="U5" s="27"/>
      <c r="V5" s="41" t="s">
        <v>281</v>
      </c>
      <c r="W5" s="41" t="s">
        <v>281</v>
      </c>
      <c r="X5" s="41" t="s">
        <v>281</v>
      </c>
      <c r="Y5" s="27"/>
      <c r="Z5" s="41" t="s">
        <v>281</v>
      </c>
      <c r="AA5" s="27"/>
      <c r="AB5" s="41" t="s">
        <v>281</v>
      </c>
      <c r="AC5" s="22" t="s">
        <v>163</v>
      </c>
    </row>
    <row r="6" spans="1:30" s="9" customFormat="1" ht="120" x14ac:dyDescent="0.25">
      <c r="A6" s="21" t="s">
        <v>83</v>
      </c>
      <c r="B6" s="26" t="s">
        <v>84</v>
      </c>
      <c r="C6" s="28" t="s">
        <v>85</v>
      </c>
      <c r="D6" s="95" t="s">
        <v>154</v>
      </c>
      <c r="E6" s="29" t="s">
        <v>76</v>
      </c>
      <c r="F6" s="29" t="s">
        <v>75</v>
      </c>
      <c r="G6" s="29" t="s">
        <v>74</v>
      </c>
      <c r="H6" s="29" t="s">
        <v>73</v>
      </c>
      <c r="I6" s="23">
        <v>12</v>
      </c>
      <c r="J6" s="26" t="s">
        <v>72</v>
      </c>
      <c r="K6" s="26">
        <v>1</v>
      </c>
      <c r="L6" s="83">
        <v>650</v>
      </c>
      <c r="M6" s="25">
        <f>L6*9.9%</f>
        <v>64.350000000000009</v>
      </c>
      <c r="N6" s="25">
        <v>0</v>
      </c>
      <c r="O6" s="25">
        <f>N6*9.9%</f>
        <v>0</v>
      </c>
      <c r="P6" s="27"/>
      <c r="Q6" s="42">
        <v>0</v>
      </c>
      <c r="R6" s="42">
        <v>0</v>
      </c>
      <c r="S6" s="27"/>
      <c r="T6" s="42" t="s">
        <v>287</v>
      </c>
      <c r="U6" s="27"/>
      <c r="V6" s="42" t="s">
        <v>288</v>
      </c>
      <c r="W6" s="42" t="s">
        <v>288</v>
      </c>
      <c r="X6" s="42" t="s">
        <v>288</v>
      </c>
      <c r="Y6" s="27"/>
      <c r="Z6" s="42">
        <v>0</v>
      </c>
      <c r="AA6" s="27"/>
      <c r="AB6" s="41" t="s">
        <v>286</v>
      </c>
      <c r="AC6" s="22" t="s">
        <v>164</v>
      </c>
    </row>
    <row r="7" spans="1:30" s="9" customFormat="1" ht="120" x14ac:dyDescent="0.25">
      <c r="A7" s="21" t="s">
        <v>83</v>
      </c>
      <c r="B7" s="26" t="s">
        <v>84</v>
      </c>
      <c r="C7" s="28" t="s">
        <v>85</v>
      </c>
      <c r="D7" s="95" t="s">
        <v>154</v>
      </c>
      <c r="E7" s="29" t="s">
        <v>76</v>
      </c>
      <c r="F7" s="29" t="s">
        <v>75</v>
      </c>
      <c r="G7" s="29" t="s">
        <v>74</v>
      </c>
      <c r="H7" s="29" t="s">
        <v>73</v>
      </c>
      <c r="I7" s="23">
        <v>24</v>
      </c>
      <c r="J7" s="26" t="s">
        <v>72</v>
      </c>
      <c r="K7" s="26">
        <v>1</v>
      </c>
      <c r="L7" s="84">
        <v>620</v>
      </c>
      <c r="M7" s="42">
        <f t="shared" ref="M7:M9" si="0">L7*9.9%</f>
        <v>61.38</v>
      </c>
      <c r="N7" s="25">
        <v>0</v>
      </c>
      <c r="O7" s="42">
        <f t="shared" ref="O7:O9" si="1">N7*9.9%</f>
        <v>0</v>
      </c>
      <c r="P7" s="27"/>
      <c r="Q7" s="42">
        <v>0</v>
      </c>
      <c r="R7" s="42">
        <v>0</v>
      </c>
      <c r="S7" s="27"/>
      <c r="T7" s="42" t="s">
        <v>287</v>
      </c>
      <c r="U7" s="27"/>
      <c r="V7" s="42" t="s">
        <v>288</v>
      </c>
      <c r="W7" s="42" t="s">
        <v>288</v>
      </c>
      <c r="X7" s="42" t="s">
        <v>288</v>
      </c>
      <c r="Y7" s="27"/>
      <c r="Z7" s="42">
        <v>0</v>
      </c>
      <c r="AA7" s="27"/>
      <c r="AB7" s="41" t="s">
        <v>286</v>
      </c>
      <c r="AC7" s="22" t="s">
        <v>164</v>
      </c>
    </row>
    <row r="8" spans="1:30" s="9" customFormat="1" ht="120" x14ac:dyDescent="0.25">
      <c r="A8" s="21" t="s">
        <v>83</v>
      </c>
      <c r="B8" s="26" t="s">
        <v>84</v>
      </c>
      <c r="C8" s="28" t="s">
        <v>85</v>
      </c>
      <c r="D8" s="95" t="s">
        <v>154</v>
      </c>
      <c r="E8" s="29" t="s">
        <v>100</v>
      </c>
      <c r="F8" s="29" t="s">
        <v>75</v>
      </c>
      <c r="G8" s="29" t="s">
        <v>74</v>
      </c>
      <c r="H8" s="29" t="s">
        <v>73</v>
      </c>
      <c r="I8" s="23">
        <v>12</v>
      </c>
      <c r="J8" s="43" t="s">
        <v>72</v>
      </c>
      <c r="K8" s="26">
        <v>1</v>
      </c>
      <c r="L8" s="83">
        <v>1150</v>
      </c>
      <c r="M8" s="42">
        <f t="shared" si="0"/>
        <v>113.85000000000001</v>
      </c>
      <c r="N8" s="25">
        <v>0</v>
      </c>
      <c r="O8" s="42">
        <f t="shared" si="1"/>
        <v>0</v>
      </c>
      <c r="P8" s="27"/>
      <c r="Q8" s="42">
        <v>0</v>
      </c>
      <c r="R8" s="42">
        <v>0</v>
      </c>
      <c r="S8" s="27"/>
      <c r="T8" s="41" t="s">
        <v>287</v>
      </c>
      <c r="U8" s="27"/>
      <c r="V8" s="42" t="s">
        <v>288</v>
      </c>
      <c r="W8" s="42" t="s">
        <v>288</v>
      </c>
      <c r="X8" s="42" t="s">
        <v>288</v>
      </c>
      <c r="Y8" s="27"/>
      <c r="Z8" s="42">
        <v>0</v>
      </c>
      <c r="AA8" s="27"/>
      <c r="AB8" s="41" t="s">
        <v>286</v>
      </c>
      <c r="AC8" s="22" t="s">
        <v>164</v>
      </c>
    </row>
    <row r="9" spans="1:30" s="9" customFormat="1" ht="120" x14ac:dyDescent="0.25">
      <c r="A9" s="21" t="s">
        <v>83</v>
      </c>
      <c r="B9" s="26" t="s">
        <v>84</v>
      </c>
      <c r="C9" s="28" t="s">
        <v>85</v>
      </c>
      <c r="D9" s="95" t="s">
        <v>154</v>
      </c>
      <c r="E9" s="29" t="s">
        <v>100</v>
      </c>
      <c r="F9" s="29" t="s">
        <v>75</v>
      </c>
      <c r="G9" s="29" t="s">
        <v>74</v>
      </c>
      <c r="H9" s="29" t="s">
        <v>73</v>
      </c>
      <c r="I9" s="23">
        <v>24</v>
      </c>
      <c r="J9" s="43" t="s">
        <v>72</v>
      </c>
      <c r="K9" s="26">
        <v>1</v>
      </c>
      <c r="L9" s="83">
        <v>1050</v>
      </c>
      <c r="M9" s="42">
        <f t="shared" si="0"/>
        <v>103.95</v>
      </c>
      <c r="N9" s="25">
        <v>0</v>
      </c>
      <c r="O9" s="42">
        <f t="shared" si="1"/>
        <v>0</v>
      </c>
      <c r="P9" s="27"/>
      <c r="Q9" s="42">
        <v>0</v>
      </c>
      <c r="R9" s="42">
        <v>0</v>
      </c>
      <c r="S9" s="27"/>
      <c r="T9" s="41" t="s">
        <v>287</v>
      </c>
      <c r="U9" s="27"/>
      <c r="V9" s="42" t="s">
        <v>288</v>
      </c>
      <c r="W9" s="42" t="s">
        <v>288</v>
      </c>
      <c r="X9" s="42" t="s">
        <v>288</v>
      </c>
      <c r="Y9" s="27"/>
      <c r="Z9" s="42">
        <v>0</v>
      </c>
      <c r="AA9" s="27"/>
      <c r="AB9" s="41" t="s">
        <v>286</v>
      </c>
      <c r="AC9" s="22" t="s">
        <v>164</v>
      </c>
    </row>
    <row r="10" spans="1:30" s="9" customFormat="1" ht="45" x14ac:dyDescent="0.25">
      <c r="A10" s="21" t="s">
        <v>86</v>
      </c>
      <c r="B10" s="26" t="s">
        <v>87</v>
      </c>
      <c r="C10" s="28" t="s">
        <v>88</v>
      </c>
      <c r="D10" s="32" t="s">
        <v>153</v>
      </c>
      <c r="E10" s="34" t="s">
        <v>148</v>
      </c>
      <c r="F10" s="29" t="s">
        <v>75</v>
      </c>
      <c r="G10" s="29" t="s">
        <v>74</v>
      </c>
      <c r="H10" s="29" t="s">
        <v>73</v>
      </c>
      <c r="I10" s="23">
        <v>24</v>
      </c>
      <c r="J10" s="26" t="s">
        <v>72</v>
      </c>
      <c r="K10" s="26">
        <v>1</v>
      </c>
      <c r="L10" s="25" t="s">
        <v>281</v>
      </c>
      <c r="M10" s="25" t="s">
        <v>281</v>
      </c>
      <c r="N10" s="25" t="s">
        <v>281</v>
      </c>
      <c r="O10" s="25" t="s">
        <v>281</v>
      </c>
      <c r="P10" s="27"/>
      <c r="Q10" s="42" t="s">
        <v>284</v>
      </c>
      <c r="R10" s="42" t="s">
        <v>281</v>
      </c>
      <c r="S10" s="27"/>
      <c r="T10" s="42" t="s">
        <v>281</v>
      </c>
      <c r="U10" s="27"/>
      <c r="V10" s="88" t="s">
        <v>281</v>
      </c>
      <c r="W10" s="88" t="s">
        <v>281</v>
      </c>
      <c r="X10" s="88" t="s">
        <v>281</v>
      </c>
      <c r="Y10" s="27"/>
      <c r="Z10" s="88" t="s">
        <v>281</v>
      </c>
      <c r="AA10" s="27"/>
      <c r="AB10" s="41" t="s">
        <v>281</v>
      </c>
      <c r="AC10" s="22" t="s">
        <v>163</v>
      </c>
    </row>
    <row r="11" spans="1:30" s="9" customFormat="1" ht="46.5" customHeight="1" x14ac:dyDescent="0.25">
      <c r="A11" s="21" t="s">
        <v>90</v>
      </c>
      <c r="B11" s="26" t="s">
        <v>91</v>
      </c>
      <c r="C11" s="28" t="s">
        <v>89</v>
      </c>
      <c r="D11" s="30" t="s">
        <v>157</v>
      </c>
      <c r="E11" s="34" t="s">
        <v>148</v>
      </c>
      <c r="F11" s="29" t="s">
        <v>75</v>
      </c>
      <c r="G11" s="29" t="s">
        <v>74</v>
      </c>
      <c r="H11" s="29" t="s">
        <v>73</v>
      </c>
      <c r="I11" s="23">
        <v>24</v>
      </c>
      <c r="J11" s="26" t="s">
        <v>72</v>
      </c>
      <c r="K11" s="26">
        <v>1</v>
      </c>
      <c r="L11" s="25" t="s">
        <v>281</v>
      </c>
      <c r="M11" s="25" t="s">
        <v>281</v>
      </c>
      <c r="N11" s="25" t="s">
        <v>281</v>
      </c>
      <c r="O11" s="25" t="s">
        <v>281</v>
      </c>
      <c r="P11" s="27"/>
      <c r="Q11" s="42" t="s">
        <v>284</v>
      </c>
      <c r="R11" s="42" t="s">
        <v>281</v>
      </c>
      <c r="S11" s="27"/>
      <c r="T11" s="42" t="s">
        <v>281</v>
      </c>
      <c r="U11" s="27"/>
      <c r="V11" s="88" t="s">
        <v>281</v>
      </c>
      <c r="W11" s="88" t="s">
        <v>281</v>
      </c>
      <c r="X11" s="88" t="s">
        <v>281</v>
      </c>
      <c r="Y11" s="27"/>
      <c r="Z11" s="88" t="s">
        <v>281</v>
      </c>
      <c r="AA11" s="27"/>
      <c r="AB11" s="41" t="s">
        <v>281</v>
      </c>
      <c r="AC11" s="22" t="s">
        <v>172</v>
      </c>
    </row>
    <row r="12" spans="1:30" s="9" customFormat="1" ht="60" x14ac:dyDescent="0.25">
      <c r="A12" s="21" t="s">
        <v>92</v>
      </c>
      <c r="B12" s="26" t="s">
        <v>93</v>
      </c>
      <c r="C12" s="28" t="s">
        <v>94</v>
      </c>
      <c r="D12" s="31" t="s">
        <v>95</v>
      </c>
      <c r="E12" s="29" t="s">
        <v>76</v>
      </c>
      <c r="F12" s="29" t="s">
        <v>75</v>
      </c>
      <c r="G12" s="29" t="s">
        <v>74</v>
      </c>
      <c r="H12" s="29" t="s">
        <v>73</v>
      </c>
      <c r="I12" s="23">
        <v>12</v>
      </c>
      <c r="J12" s="26" t="s">
        <v>72</v>
      </c>
      <c r="K12" s="26">
        <v>1</v>
      </c>
      <c r="L12" s="42" t="s">
        <v>281</v>
      </c>
      <c r="M12" s="42" t="s">
        <v>281</v>
      </c>
      <c r="N12" s="42" t="s">
        <v>281</v>
      </c>
      <c r="O12" s="42" t="s">
        <v>281</v>
      </c>
      <c r="P12" s="27"/>
      <c r="Q12" s="42" t="s">
        <v>284</v>
      </c>
      <c r="R12" s="42" t="s">
        <v>281</v>
      </c>
      <c r="S12" s="27"/>
      <c r="T12" s="42" t="s">
        <v>281</v>
      </c>
      <c r="U12" s="27"/>
      <c r="V12" s="88" t="s">
        <v>281</v>
      </c>
      <c r="W12" s="88" t="s">
        <v>281</v>
      </c>
      <c r="X12" s="88" t="s">
        <v>281</v>
      </c>
      <c r="Y12" s="27"/>
      <c r="Z12" s="88" t="s">
        <v>281</v>
      </c>
      <c r="AA12" s="27"/>
      <c r="AB12" s="41" t="s">
        <v>281</v>
      </c>
      <c r="AC12" s="22" t="s">
        <v>166</v>
      </c>
    </row>
    <row r="13" spans="1:30" s="9" customFormat="1" ht="60" x14ac:dyDescent="0.25">
      <c r="A13" s="21" t="s">
        <v>92</v>
      </c>
      <c r="B13" s="26" t="s">
        <v>93</v>
      </c>
      <c r="C13" s="28" t="s">
        <v>94</v>
      </c>
      <c r="D13" s="31" t="s">
        <v>95</v>
      </c>
      <c r="E13" s="29" t="s">
        <v>76</v>
      </c>
      <c r="F13" s="29" t="s">
        <v>75</v>
      </c>
      <c r="G13" s="29" t="s">
        <v>74</v>
      </c>
      <c r="H13" s="29" t="s">
        <v>73</v>
      </c>
      <c r="I13" s="23">
        <v>24</v>
      </c>
      <c r="J13" s="26" t="s">
        <v>72</v>
      </c>
      <c r="K13" s="26">
        <v>1</v>
      </c>
      <c r="L13" s="42" t="s">
        <v>281</v>
      </c>
      <c r="M13" s="42" t="s">
        <v>281</v>
      </c>
      <c r="N13" s="42" t="s">
        <v>281</v>
      </c>
      <c r="O13" s="42" t="s">
        <v>281</v>
      </c>
      <c r="P13" s="27"/>
      <c r="Q13" s="42" t="s">
        <v>284</v>
      </c>
      <c r="R13" s="42" t="s">
        <v>281</v>
      </c>
      <c r="S13" s="27"/>
      <c r="T13" s="42" t="s">
        <v>281</v>
      </c>
      <c r="U13" s="27"/>
      <c r="V13" s="88" t="s">
        <v>281</v>
      </c>
      <c r="W13" s="88" t="s">
        <v>281</v>
      </c>
      <c r="X13" s="88" t="s">
        <v>281</v>
      </c>
      <c r="Y13" s="27"/>
      <c r="Z13" s="88" t="s">
        <v>281</v>
      </c>
      <c r="AA13" s="27"/>
      <c r="AB13" s="41" t="s">
        <v>281</v>
      </c>
      <c r="AC13" s="22" t="s">
        <v>166</v>
      </c>
    </row>
    <row r="14" spans="1:30" s="9" customFormat="1" ht="60" x14ac:dyDescent="0.25">
      <c r="A14" s="21" t="s">
        <v>92</v>
      </c>
      <c r="B14" s="26" t="s">
        <v>93</v>
      </c>
      <c r="C14" s="28" t="s">
        <v>94</v>
      </c>
      <c r="D14" s="31" t="s">
        <v>95</v>
      </c>
      <c r="E14" s="29" t="s">
        <v>76</v>
      </c>
      <c r="F14" s="29" t="s">
        <v>75</v>
      </c>
      <c r="G14" s="29" t="s">
        <v>74</v>
      </c>
      <c r="H14" s="29" t="s">
        <v>73</v>
      </c>
      <c r="I14" s="23">
        <v>36</v>
      </c>
      <c r="J14" s="26" t="s">
        <v>72</v>
      </c>
      <c r="K14" s="26">
        <v>1</v>
      </c>
      <c r="L14" s="42" t="s">
        <v>281</v>
      </c>
      <c r="M14" s="42" t="s">
        <v>281</v>
      </c>
      <c r="N14" s="42" t="s">
        <v>281</v>
      </c>
      <c r="O14" s="42" t="s">
        <v>281</v>
      </c>
      <c r="P14" s="27"/>
      <c r="Q14" s="42" t="s">
        <v>284</v>
      </c>
      <c r="R14" s="42" t="s">
        <v>281</v>
      </c>
      <c r="S14" s="27"/>
      <c r="T14" s="42" t="s">
        <v>281</v>
      </c>
      <c r="U14" s="27"/>
      <c r="V14" s="88" t="s">
        <v>281</v>
      </c>
      <c r="W14" s="88" t="s">
        <v>281</v>
      </c>
      <c r="X14" s="88" t="s">
        <v>281</v>
      </c>
      <c r="Y14" s="27"/>
      <c r="Z14" s="88" t="s">
        <v>281</v>
      </c>
      <c r="AA14" s="27"/>
      <c r="AB14" s="41" t="s">
        <v>281</v>
      </c>
      <c r="AC14" s="22" t="s">
        <v>166</v>
      </c>
    </row>
    <row r="15" spans="1:30" s="9" customFormat="1" ht="60" x14ac:dyDescent="0.25">
      <c r="A15" s="21" t="s">
        <v>96</v>
      </c>
      <c r="B15" s="26" t="s">
        <v>97</v>
      </c>
      <c r="C15" s="33" t="s">
        <v>98</v>
      </c>
      <c r="D15" s="96" t="s">
        <v>99</v>
      </c>
      <c r="E15" s="34" t="s">
        <v>76</v>
      </c>
      <c r="F15" s="29" t="s">
        <v>75</v>
      </c>
      <c r="G15" s="29" t="s">
        <v>74</v>
      </c>
      <c r="H15" s="29" t="s">
        <v>73</v>
      </c>
      <c r="I15" s="23">
        <v>12</v>
      </c>
      <c r="J15" s="26" t="s">
        <v>72</v>
      </c>
      <c r="K15" s="26">
        <v>1</v>
      </c>
      <c r="L15" s="41">
        <v>640</v>
      </c>
      <c r="M15" s="25">
        <f>L15*10%</f>
        <v>64</v>
      </c>
      <c r="N15" s="25">
        <v>0</v>
      </c>
      <c r="O15" s="25">
        <f>N15*10%</f>
        <v>0</v>
      </c>
      <c r="P15" s="27"/>
      <c r="Q15" s="42">
        <v>0</v>
      </c>
      <c r="R15" s="42">
        <v>0</v>
      </c>
      <c r="S15" s="27"/>
      <c r="T15" s="42" t="s">
        <v>287</v>
      </c>
      <c r="U15" s="27"/>
      <c r="V15" s="42" t="s">
        <v>288</v>
      </c>
      <c r="W15" s="42" t="s">
        <v>288</v>
      </c>
      <c r="X15" s="42" t="s">
        <v>288</v>
      </c>
      <c r="Y15" s="27"/>
      <c r="Z15" s="42">
        <v>0</v>
      </c>
      <c r="AA15" s="27"/>
      <c r="AB15" s="41" t="s">
        <v>286</v>
      </c>
      <c r="AC15" s="22" t="s">
        <v>167</v>
      </c>
    </row>
    <row r="16" spans="1:30" s="9" customFormat="1" ht="60" x14ac:dyDescent="0.25">
      <c r="A16" s="21" t="s">
        <v>96</v>
      </c>
      <c r="B16" s="26" t="s">
        <v>97</v>
      </c>
      <c r="C16" s="33" t="s">
        <v>98</v>
      </c>
      <c r="D16" s="96" t="s">
        <v>99</v>
      </c>
      <c r="E16" s="34" t="s">
        <v>76</v>
      </c>
      <c r="F16" s="29" t="s">
        <v>75</v>
      </c>
      <c r="G16" s="29" t="s">
        <v>74</v>
      </c>
      <c r="H16" s="29" t="s">
        <v>73</v>
      </c>
      <c r="I16" s="23">
        <v>24</v>
      </c>
      <c r="J16" s="26" t="s">
        <v>72</v>
      </c>
      <c r="K16" s="26">
        <v>1</v>
      </c>
      <c r="L16" s="41">
        <v>600</v>
      </c>
      <c r="M16" s="42">
        <f t="shared" ref="M16:M20" si="2">L16*10%</f>
        <v>60</v>
      </c>
      <c r="N16" s="42">
        <v>0</v>
      </c>
      <c r="O16" s="42">
        <f t="shared" ref="O16:O20" si="3">N16*10%</f>
        <v>0</v>
      </c>
      <c r="P16" s="27"/>
      <c r="Q16" s="42">
        <v>0</v>
      </c>
      <c r="R16" s="42">
        <v>0</v>
      </c>
      <c r="S16" s="27"/>
      <c r="T16" s="41" t="s">
        <v>287</v>
      </c>
      <c r="U16" s="27"/>
      <c r="V16" s="42" t="s">
        <v>288</v>
      </c>
      <c r="W16" s="42" t="s">
        <v>288</v>
      </c>
      <c r="X16" s="42" t="s">
        <v>288</v>
      </c>
      <c r="Y16" s="27"/>
      <c r="Z16" s="42">
        <v>0</v>
      </c>
      <c r="AA16" s="27"/>
      <c r="AB16" s="41" t="s">
        <v>286</v>
      </c>
      <c r="AC16" s="22" t="s">
        <v>167</v>
      </c>
    </row>
    <row r="17" spans="1:29" s="9" customFormat="1" ht="60" x14ac:dyDescent="0.25">
      <c r="A17" s="21" t="s">
        <v>96</v>
      </c>
      <c r="B17" s="26" t="s">
        <v>97</v>
      </c>
      <c r="C17" s="33" t="s">
        <v>98</v>
      </c>
      <c r="D17" s="96" t="s">
        <v>99</v>
      </c>
      <c r="E17" s="34" t="s">
        <v>76</v>
      </c>
      <c r="F17" s="29" t="s">
        <v>75</v>
      </c>
      <c r="G17" s="29" t="s">
        <v>74</v>
      </c>
      <c r="H17" s="29" t="s">
        <v>73</v>
      </c>
      <c r="I17" s="23">
        <v>36</v>
      </c>
      <c r="J17" s="26" t="s">
        <v>72</v>
      </c>
      <c r="K17" s="26">
        <v>1</v>
      </c>
      <c r="L17" s="41">
        <v>580</v>
      </c>
      <c r="M17" s="42">
        <f t="shared" si="2"/>
        <v>58</v>
      </c>
      <c r="N17" s="42">
        <v>0</v>
      </c>
      <c r="O17" s="42">
        <f t="shared" si="3"/>
        <v>0</v>
      </c>
      <c r="P17" s="27"/>
      <c r="Q17" s="42">
        <v>0</v>
      </c>
      <c r="R17" s="42">
        <v>0</v>
      </c>
      <c r="S17" s="27"/>
      <c r="T17" s="41" t="s">
        <v>287</v>
      </c>
      <c r="U17" s="27"/>
      <c r="V17" s="42" t="s">
        <v>288</v>
      </c>
      <c r="W17" s="42" t="s">
        <v>288</v>
      </c>
      <c r="X17" s="42" t="s">
        <v>288</v>
      </c>
      <c r="Y17" s="27"/>
      <c r="Z17" s="42">
        <v>0</v>
      </c>
      <c r="AA17" s="27"/>
      <c r="AB17" s="41" t="s">
        <v>286</v>
      </c>
      <c r="AC17" s="22" t="s">
        <v>167</v>
      </c>
    </row>
    <row r="18" spans="1:29" s="9" customFormat="1" ht="60" x14ac:dyDescent="0.25">
      <c r="A18" s="21" t="s">
        <v>96</v>
      </c>
      <c r="B18" s="26" t="s">
        <v>97</v>
      </c>
      <c r="C18" s="33" t="s">
        <v>98</v>
      </c>
      <c r="D18" s="96" t="s">
        <v>99</v>
      </c>
      <c r="E18" s="34" t="s">
        <v>100</v>
      </c>
      <c r="F18" s="29" t="s">
        <v>75</v>
      </c>
      <c r="G18" s="29" t="s">
        <v>74</v>
      </c>
      <c r="H18" s="29" t="s">
        <v>73</v>
      </c>
      <c r="I18" s="23">
        <v>12</v>
      </c>
      <c r="J18" s="26" t="s">
        <v>72</v>
      </c>
      <c r="K18" s="26">
        <v>1</v>
      </c>
      <c r="L18" s="41">
        <v>1200</v>
      </c>
      <c r="M18" s="42">
        <f t="shared" si="2"/>
        <v>120</v>
      </c>
      <c r="N18" s="42">
        <v>0</v>
      </c>
      <c r="O18" s="42">
        <f t="shared" si="3"/>
        <v>0</v>
      </c>
      <c r="P18" s="27"/>
      <c r="Q18" s="42">
        <v>0</v>
      </c>
      <c r="R18" s="42">
        <v>0</v>
      </c>
      <c r="S18" s="27"/>
      <c r="T18" s="42" t="s">
        <v>287</v>
      </c>
      <c r="U18" s="27"/>
      <c r="V18" s="42" t="s">
        <v>288</v>
      </c>
      <c r="W18" s="42" t="s">
        <v>288</v>
      </c>
      <c r="X18" s="42" t="s">
        <v>288</v>
      </c>
      <c r="Y18" s="27"/>
      <c r="Z18" s="42">
        <v>0</v>
      </c>
      <c r="AA18" s="27"/>
      <c r="AB18" s="41" t="s">
        <v>286</v>
      </c>
      <c r="AC18" s="22" t="s">
        <v>167</v>
      </c>
    </row>
    <row r="19" spans="1:29" s="9" customFormat="1" ht="60" x14ac:dyDescent="0.25">
      <c r="A19" s="21" t="s">
        <v>96</v>
      </c>
      <c r="B19" s="26" t="s">
        <v>97</v>
      </c>
      <c r="C19" s="33" t="s">
        <v>98</v>
      </c>
      <c r="D19" s="96" t="s">
        <v>99</v>
      </c>
      <c r="E19" s="34" t="s">
        <v>100</v>
      </c>
      <c r="F19" s="29" t="s">
        <v>75</v>
      </c>
      <c r="G19" s="29" t="s">
        <v>74</v>
      </c>
      <c r="H19" s="29" t="s">
        <v>73</v>
      </c>
      <c r="I19" s="23">
        <v>24</v>
      </c>
      <c r="J19" s="26" t="s">
        <v>72</v>
      </c>
      <c r="K19" s="26">
        <v>1</v>
      </c>
      <c r="L19" s="41">
        <v>1150</v>
      </c>
      <c r="M19" s="42">
        <f t="shared" si="2"/>
        <v>115</v>
      </c>
      <c r="N19" s="42">
        <v>0</v>
      </c>
      <c r="O19" s="42">
        <f t="shared" si="3"/>
        <v>0</v>
      </c>
      <c r="P19" s="27"/>
      <c r="Q19" s="42">
        <v>0</v>
      </c>
      <c r="R19" s="42">
        <v>0</v>
      </c>
      <c r="S19" s="27"/>
      <c r="T19" s="42" t="s">
        <v>287</v>
      </c>
      <c r="U19" s="27"/>
      <c r="V19" s="42" t="s">
        <v>288</v>
      </c>
      <c r="W19" s="42" t="s">
        <v>288</v>
      </c>
      <c r="X19" s="42" t="s">
        <v>288</v>
      </c>
      <c r="Y19" s="27"/>
      <c r="Z19" s="42">
        <v>0</v>
      </c>
      <c r="AA19" s="27"/>
      <c r="AB19" s="41" t="s">
        <v>286</v>
      </c>
      <c r="AC19" s="22" t="s">
        <v>167</v>
      </c>
    </row>
    <row r="20" spans="1:29" s="9" customFormat="1" ht="60" x14ac:dyDescent="0.25">
      <c r="A20" s="21" t="s">
        <v>96</v>
      </c>
      <c r="B20" s="26" t="s">
        <v>97</v>
      </c>
      <c r="C20" s="33" t="s">
        <v>98</v>
      </c>
      <c r="D20" s="96" t="s">
        <v>99</v>
      </c>
      <c r="E20" s="34" t="s">
        <v>100</v>
      </c>
      <c r="F20" s="29" t="s">
        <v>75</v>
      </c>
      <c r="G20" s="29" t="s">
        <v>74</v>
      </c>
      <c r="H20" s="29" t="s">
        <v>73</v>
      </c>
      <c r="I20" s="23">
        <v>36</v>
      </c>
      <c r="J20" s="26" t="s">
        <v>72</v>
      </c>
      <c r="K20" s="26">
        <v>1</v>
      </c>
      <c r="L20" s="41">
        <v>1050</v>
      </c>
      <c r="M20" s="42">
        <f t="shared" si="2"/>
        <v>105</v>
      </c>
      <c r="N20" s="42">
        <v>0</v>
      </c>
      <c r="O20" s="42">
        <f t="shared" si="3"/>
        <v>0</v>
      </c>
      <c r="P20" s="27"/>
      <c r="Q20" s="42">
        <v>0</v>
      </c>
      <c r="R20" s="42">
        <v>0</v>
      </c>
      <c r="S20" s="27"/>
      <c r="T20" s="41" t="s">
        <v>287</v>
      </c>
      <c r="U20" s="27"/>
      <c r="V20" s="42" t="s">
        <v>288</v>
      </c>
      <c r="W20" s="42" t="s">
        <v>288</v>
      </c>
      <c r="X20" s="42" t="s">
        <v>288</v>
      </c>
      <c r="Y20" s="27"/>
      <c r="Z20" s="42">
        <v>0</v>
      </c>
      <c r="AA20" s="27"/>
      <c r="AB20" s="41" t="s">
        <v>286</v>
      </c>
      <c r="AC20" s="22" t="s">
        <v>167</v>
      </c>
    </row>
    <row r="21" spans="1:29" s="9" customFormat="1" ht="60" x14ac:dyDescent="0.25">
      <c r="A21" s="21" t="s">
        <v>101</v>
      </c>
      <c r="B21" s="26" t="s">
        <v>97</v>
      </c>
      <c r="C21" s="33" t="s">
        <v>98</v>
      </c>
      <c r="D21" s="35" t="s">
        <v>102</v>
      </c>
      <c r="E21" s="34" t="s">
        <v>76</v>
      </c>
      <c r="F21" s="29" t="s">
        <v>75</v>
      </c>
      <c r="G21" s="29" t="s">
        <v>74</v>
      </c>
      <c r="H21" s="29" t="s">
        <v>73</v>
      </c>
      <c r="I21" s="23">
        <v>12</v>
      </c>
      <c r="J21" s="26" t="s">
        <v>72</v>
      </c>
      <c r="K21" s="26">
        <v>1</v>
      </c>
      <c r="L21" s="42" t="s">
        <v>281</v>
      </c>
      <c r="M21" s="42" t="s">
        <v>281</v>
      </c>
      <c r="N21" s="42" t="s">
        <v>281</v>
      </c>
      <c r="O21" s="42" t="s">
        <v>281</v>
      </c>
      <c r="P21" s="27"/>
      <c r="Q21" s="42">
        <v>0</v>
      </c>
      <c r="R21" s="42">
        <v>0</v>
      </c>
      <c r="S21" s="27"/>
      <c r="T21" s="41" t="s">
        <v>281</v>
      </c>
      <c r="U21" s="27"/>
      <c r="V21" s="88" t="s">
        <v>281</v>
      </c>
      <c r="W21" s="88" t="s">
        <v>281</v>
      </c>
      <c r="X21" s="88" t="s">
        <v>281</v>
      </c>
      <c r="Y21" s="27"/>
      <c r="Z21" s="88" t="s">
        <v>281</v>
      </c>
      <c r="AA21" s="27"/>
      <c r="AB21" s="41" t="s">
        <v>281</v>
      </c>
      <c r="AC21" s="22" t="s">
        <v>168</v>
      </c>
    </row>
    <row r="22" spans="1:29" s="9" customFormat="1" ht="60" x14ac:dyDescent="0.25">
      <c r="A22" s="21" t="s">
        <v>101</v>
      </c>
      <c r="B22" s="26" t="s">
        <v>97</v>
      </c>
      <c r="C22" s="33" t="s">
        <v>98</v>
      </c>
      <c r="D22" s="35" t="s">
        <v>102</v>
      </c>
      <c r="E22" s="34" t="s">
        <v>76</v>
      </c>
      <c r="F22" s="29" t="s">
        <v>75</v>
      </c>
      <c r="G22" s="29" t="s">
        <v>74</v>
      </c>
      <c r="H22" s="29" t="s">
        <v>73</v>
      </c>
      <c r="I22" s="23">
        <v>24</v>
      </c>
      <c r="J22" s="26" t="s">
        <v>72</v>
      </c>
      <c r="K22" s="26">
        <v>1</v>
      </c>
      <c r="L22" s="42" t="s">
        <v>281</v>
      </c>
      <c r="M22" s="42" t="s">
        <v>281</v>
      </c>
      <c r="N22" s="42" t="s">
        <v>281</v>
      </c>
      <c r="O22" s="42" t="s">
        <v>281</v>
      </c>
      <c r="P22" s="27"/>
      <c r="Q22" s="42" t="s">
        <v>284</v>
      </c>
      <c r="R22" s="42" t="s">
        <v>281</v>
      </c>
      <c r="S22" s="27"/>
      <c r="T22" s="41" t="s">
        <v>281</v>
      </c>
      <c r="U22" s="27"/>
      <c r="V22" s="88" t="s">
        <v>281</v>
      </c>
      <c r="W22" s="88" t="s">
        <v>281</v>
      </c>
      <c r="X22" s="88" t="s">
        <v>281</v>
      </c>
      <c r="Y22" s="27"/>
      <c r="Z22" s="88" t="s">
        <v>281</v>
      </c>
      <c r="AA22" s="27"/>
      <c r="AB22" s="41" t="s">
        <v>281</v>
      </c>
      <c r="AC22" s="22" t="s">
        <v>168</v>
      </c>
    </row>
    <row r="23" spans="1:29" s="9" customFormat="1" ht="60" x14ac:dyDescent="0.25">
      <c r="A23" s="21" t="s">
        <v>101</v>
      </c>
      <c r="B23" s="26" t="s">
        <v>97</v>
      </c>
      <c r="C23" s="33" t="s">
        <v>98</v>
      </c>
      <c r="D23" s="35" t="s">
        <v>102</v>
      </c>
      <c r="E23" s="34" t="s">
        <v>76</v>
      </c>
      <c r="F23" s="29" t="s">
        <v>75</v>
      </c>
      <c r="G23" s="29" t="s">
        <v>74</v>
      </c>
      <c r="H23" s="29" t="s">
        <v>73</v>
      </c>
      <c r="I23" s="23">
        <v>36</v>
      </c>
      <c r="J23" s="26" t="s">
        <v>72</v>
      </c>
      <c r="K23" s="26">
        <v>1</v>
      </c>
      <c r="L23" s="42" t="s">
        <v>281</v>
      </c>
      <c r="M23" s="42" t="s">
        <v>281</v>
      </c>
      <c r="N23" s="42" t="s">
        <v>281</v>
      </c>
      <c r="O23" s="42" t="s">
        <v>281</v>
      </c>
      <c r="P23" s="27"/>
      <c r="Q23" s="42" t="s">
        <v>284</v>
      </c>
      <c r="R23" s="42" t="s">
        <v>281</v>
      </c>
      <c r="S23" s="27"/>
      <c r="T23" s="41" t="s">
        <v>281</v>
      </c>
      <c r="U23" s="27"/>
      <c r="V23" s="88" t="s">
        <v>281</v>
      </c>
      <c r="W23" s="88" t="s">
        <v>281</v>
      </c>
      <c r="X23" s="88" t="s">
        <v>281</v>
      </c>
      <c r="Y23" s="27"/>
      <c r="Z23" s="88" t="s">
        <v>281</v>
      </c>
      <c r="AA23" s="27"/>
      <c r="AB23" s="41" t="s">
        <v>281</v>
      </c>
      <c r="AC23" s="22" t="s">
        <v>168</v>
      </c>
    </row>
    <row r="24" spans="1:29" s="9" customFormat="1" ht="45" x14ac:dyDescent="0.25">
      <c r="A24" s="21" t="s">
        <v>103</v>
      </c>
      <c r="B24" s="26" t="s">
        <v>105</v>
      </c>
      <c r="C24" s="28" t="s">
        <v>104</v>
      </c>
      <c r="D24" s="36" t="s">
        <v>158</v>
      </c>
      <c r="E24" s="34" t="s">
        <v>148</v>
      </c>
      <c r="F24" s="29" t="s">
        <v>75</v>
      </c>
      <c r="G24" s="29" t="s">
        <v>74</v>
      </c>
      <c r="H24" s="29" t="s">
        <v>73</v>
      </c>
      <c r="I24" s="23">
        <v>12</v>
      </c>
      <c r="J24" s="26" t="s">
        <v>72</v>
      </c>
      <c r="K24" s="26">
        <v>1</v>
      </c>
      <c r="L24" s="42" t="s">
        <v>281</v>
      </c>
      <c r="M24" s="42" t="s">
        <v>281</v>
      </c>
      <c r="N24" s="42" t="s">
        <v>281</v>
      </c>
      <c r="O24" s="42" t="s">
        <v>281</v>
      </c>
      <c r="P24" s="27"/>
      <c r="Q24" s="42" t="s">
        <v>284</v>
      </c>
      <c r="R24" s="42" t="s">
        <v>281</v>
      </c>
      <c r="S24" s="27"/>
      <c r="T24" s="41" t="s">
        <v>281</v>
      </c>
      <c r="U24" s="27"/>
      <c r="V24" s="88" t="s">
        <v>281</v>
      </c>
      <c r="W24" s="88" t="s">
        <v>281</v>
      </c>
      <c r="X24" s="88" t="s">
        <v>281</v>
      </c>
      <c r="Y24" s="27"/>
      <c r="Z24" s="88" t="s">
        <v>281</v>
      </c>
      <c r="AA24" s="27"/>
      <c r="AB24" s="41" t="s">
        <v>281</v>
      </c>
      <c r="AC24" s="22" t="s">
        <v>172</v>
      </c>
    </row>
    <row r="25" spans="1:29" s="9" customFormat="1" ht="45" x14ac:dyDescent="0.25">
      <c r="A25" s="21" t="s">
        <v>103</v>
      </c>
      <c r="B25" s="26" t="s">
        <v>105</v>
      </c>
      <c r="C25" s="28" t="s">
        <v>104</v>
      </c>
      <c r="D25" s="36" t="s">
        <v>158</v>
      </c>
      <c r="E25" s="34" t="s">
        <v>148</v>
      </c>
      <c r="F25" s="29" t="s">
        <v>75</v>
      </c>
      <c r="G25" s="29" t="s">
        <v>74</v>
      </c>
      <c r="H25" s="29" t="s">
        <v>73</v>
      </c>
      <c r="I25" s="23">
        <v>24</v>
      </c>
      <c r="J25" s="26" t="s">
        <v>72</v>
      </c>
      <c r="K25" s="26">
        <v>1</v>
      </c>
      <c r="L25" s="42" t="s">
        <v>281</v>
      </c>
      <c r="M25" s="42" t="s">
        <v>281</v>
      </c>
      <c r="N25" s="42" t="s">
        <v>281</v>
      </c>
      <c r="O25" s="42" t="s">
        <v>281</v>
      </c>
      <c r="P25" s="27"/>
      <c r="Q25" s="42" t="s">
        <v>284</v>
      </c>
      <c r="R25" s="42" t="s">
        <v>281</v>
      </c>
      <c r="S25" s="27"/>
      <c r="T25" s="41" t="s">
        <v>281</v>
      </c>
      <c r="U25" s="27"/>
      <c r="V25" s="88" t="s">
        <v>281</v>
      </c>
      <c r="W25" s="88" t="s">
        <v>281</v>
      </c>
      <c r="X25" s="88" t="s">
        <v>281</v>
      </c>
      <c r="Y25" s="27"/>
      <c r="Z25" s="88" t="s">
        <v>281</v>
      </c>
      <c r="AA25" s="27"/>
      <c r="AB25" s="41" t="s">
        <v>281</v>
      </c>
      <c r="AC25" s="22" t="s">
        <v>172</v>
      </c>
    </row>
    <row r="26" spans="1:29" s="9" customFormat="1" ht="75" x14ac:dyDescent="0.25">
      <c r="A26" s="21" t="s">
        <v>106</v>
      </c>
      <c r="B26" s="26" t="s">
        <v>97</v>
      </c>
      <c r="C26" s="33" t="s">
        <v>98</v>
      </c>
      <c r="D26" s="35" t="s">
        <v>107</v>
      </c>
      <c r="E26" s="34" t="s">
        <v>76</v>
      </c>
      <c r="F26" s="29" t="s">
        <v>75</v>
      </c>
      <c r="G26" s="29" t="s">
        <v>74</v>
      </c>
      <c r="H26" s="29" t="s">
        <v>73</v>
      </c>
      <c r="I26" s="23">
        <v>12</v>
      </c>
      <c r="J26" s="46" t="s">
        <v>72</v>
      </c>
      <c r="K26" s="26">
        <v>1</v>
      </c>
      <c r="L26" s="42" t="s">
        <v>281</v>
      </c>
      <c r="M26" s="42" t="s">
        <v>281</v>
      </c>
      <c r="N26" s="42" t="s">
        <v>281</v>
      </c>
      <c r="O26" s="42" t="s">
        <v>281</v>
      </c>
      <c r="P26" s="27"/>
      <c r="Q26" s="42" t="s">
        <v>284</v>
      </c>
      <c r="R26" s="42" t="s">
        <v>281</v>
      </c>
      <c r="S26" s="27"/>
      <c r="T26" s="41" t="s">
        <v>281</v>
      </c>
      <c r="U26" s="27"/>
      <c r="V26" s="88" t="s">
        <v>281</v>
      </c>
      <c r="W26" s="88" t="s">
        <v>281</v>
      </c>
      <c r="X26" s="88" t="s">
        <v>281</v>
      </c>
      <c r="Y26" s="27"/>
      <c r="Z26" s="88" t="s">
        <v>281</v>
      </c>
      <c r="AA26" s="27"/>
      <c r="AB26" s="41" t="s">
        <v>281</v>
      </c>
      <c r="AC26" s="22" t="s">
        <v>169</v>
      </c>
    </row>
    <row r="27" spans="1:29" s="9" customFormat="1" ht="75" x14ac:dyDescent="0.25">
      <c r="A27" s="21" t="s">
        <v>106</v>
      </c>
      <c r="B27" s="26" t="s">
        <v>97</v>
      </c>
      <c r="C27" s="33" t="s">
        <v>98</v>
      </c>
      <c r="D27" s="35" t="s">
        <v>107</v>
      </c>
      <c r="E27" s="34" t="s">
        <v>76</v>
      </c>
      <c r="F27" s="29" t="s">
        <v>75</v>
      </c>
      <c r="G27" s="29" t="s">
        <v>74</v>
      </c>
      <c r="H27" s="29" t="s">
        <v>73</v>
      </c>
      <c r="I27" s="23">
        <v>24</v>
      </c>
      <c r="J27" s="46" t="s">
        <v>72</v>
      </c>
      <c r="K27" s="26">
        <v>1</v>
      </c>
      <c r="L27" s="42" t="s">
        <v>281</v>
      </c>
      <c r="M27" s="42" t="s">
        <v>281</v>
      </c>
      <c r="N27" s="42" t="s">
        <v>281</v>
      </c>
      <c r="O27" s="42" t="s">
        <v>281</v>
      </c>
      <c r="P27" s="27"/>
      <c r="Q27" s="42" t="s">
        <v>284</v>
      </c>
      <c r="R27" s="42" t="s">
        <v>281</v>
      </c>
      <c r="S27" s="27"/>
      <c r="T27" s="41" t="s">
        <v>281</v>
      </c>
      <c r="U27" s="27"/>
      <c r="V27" s="88" t="s">
        <v>281</v>
      </c>
      <c r="W27" s="88" t="s">
        <v>281</v>
      </c>
      <c r="X27" s="88" t="s">
        <v>281</v>
      </c>
      <c r="Y27" s="27"/>
      <c r="Z27" s="88" t="s">
        <v>281</v>
      </c>
      <c r="AA27" s="27"/>
      <c r="AB27" s="41" t="s">
        <v>281</v>
      </c>
      <c r="AC27" s="22" t="s">
        <v>169</v>
      </c>
    </row>
    <row r="28" spans="1:29" s="9" customFormat="1" ht="75" x14ac:dyDescent="0.25">
      <c r="A28" s="21" t="s">
        <v>106</v>
      </c>
      <c r="B28" s="26" t="s">
        <v>97</v>
      </c>
      <c r="C28" s="33" t="s">
        <v>98</v>
      </c>
      <c r="D28" s="35" t="s">
        <v>107</v>
      </c>
      <c r="E28" s="34" t="s">
        <v>76</v>
      </c>
      <c r="F28" s="29" t="s">
        <v>75</v>
      </c>
      <c r="G28" s="29" t="s">
        <v>74</v>
      </c>
      <c r="H28" s="29" t="s">
        <v>73</v>
      </c>
      <c r="I28" s="23">
        <v>36</v>
      </c>
      <c r="J28" s="46" t="s">
        <v>72</v>
      </c>
      <c r="K28" s="26">
        <v>1</v>
      </c>
      <c r="L28" s="42" t="s">
        <v>281</v>
      </c>
      <c r="M28" s="42" t="s">
        <v>281</v>
      </c>
      <c r="N28" s="42" t="s">
        <v>281</v>
      </c>
      <c r="O28" s="42" t="s">
        <v>281</v>
      </c>
      <c r="P28" s="27"/>
      <c r="Q28" s="42" t="s">
        <v>284</v>
      </c>
      <c r="R28" s="42" t="s">
        <v>281</v>
      </c>
      <c r="S28" s="27"/>
      <c r="T28" s="41" t="s">
        <v>281</v>
      </c>
      <c r="U28" s="27"/>
      <c r="V28" s="88" t="s">
        <v>281</v>
      </c>
      <c r="W28" s="88" t="s">
        <v>281</v>
      </c>
      <c r="X28" s="88" t="s">
        <v>281</v>
      </c>
      <c r="Y28" s="27"/>
      <c r="Z28" s="88" t="s">
        <v>281</v>
      </c>
      <c r="AA28" s="27"/>
      <c r="AB28" s="41" t="s">
        <v>281</v>
      </c>
      <c r="AC28" s="22" t="s">
        <v>169</v>
      </c>
    </row>
    <row r="29" spans="1:29" s="9" customFormat="1" ht="45" x14ac:dyDescent="0.25">
      <c r="A29" s="21" t="s">
        <v>108</v>
      </c>
      <c r="B29" s="26" t="s">
        <v>110</v>
      </c>
      <c r="C29" s="33" t="s">
        <v>109</v>
      </c>
      <c r="D29" s="93" t="s">
        <v>149</v>
      </c>
      <c r="E29" s="34" t="s">
        <v>148</v>
      </c>
      <c r="F29" s="29" t="s">
        <v>75</v>
      </c>
      <c r="G29" s="29" t="s">
        <v>74</v>
      </c>
      <c r="H29" s="29" t="s">
        <v>73</v>
      </c>
      <c r="I29" s="23">
        <v>24</v>
      </c>
      <c r="J29" s="26" t="s">
        <v>72</v>
      </c>
      <c r="K29" s="26">
        <v>1</v>
      </c>
      <c r="L29" s="25" t="s">
        <v>281</v>
      </c>
      <c r="M29" s="25" t="s">
        <v>281</v>
      </c>
      <c r="N29" s="25" t="s">
        <v>281</v>
      </c>
      <c r="O29" s="25" t="s">
        <v>281</v>
      </c>
      <c r="P29" s="27"/>
      <c r="Q29" s="42" t="s">
        <v>284</v>
      </c>
      <c r="R29" s="42" t="s">
        <v>281</v>
      </c>
      <c r="S29" s="27"/>
      <c r="T29" s="41" t="s">
        <v>281</v>
      </c>
      <c r="U29" s="27"/>
      <c r="V29" s="88" t="s">
        <v>281</v>
      </c>
      <c r="W29" s="88" t="s">
        <v>281</v>
      </c>
      <c r="X29" s="88" t="s">
        <v>281</v>
      </c>
      <c r="Y29" s="27"/>
      <c r="Z29" s="88" t="s">
        <v>281</v>
      </c>
      <c r="AA29" s="27"/>
      <c r="AB29" s="41" t="s">
        <v>281</v>
      </c>
      <c r="AC29" s="22" t="s">
        <v>163</v>
      </c>
    </row>
    <row r="30" spans="1:29" s="9" customFormat="1" ht="60" x14ac:dyDescent="0.25">
      <c r="A30" s="21" t="s">
        <v>111</v>
      </c>
      <c r="B30" s="26" t="s">
        <v>97</v>
      </c>
      <c r="C30" s="33" t="s">
        <v>98</v>
      </c>
      <c r="D30" s="96" t="s">
        <v>159</v>
      </c>
      <c r="E30" s="34" t="s">
        <v>76</v>
      </c>
      <c r="F30" s="29" t="s">
        <v>75</v>
      </c>
      <c r="G30" s="29" t="s">
        <v>74</v>
      </c>
      <c r="H30" s="29" t="s">
        <v>73</v>
      </c>
      <c r="I30" s="23">
        <v>12</v>
      </c>
      <c r="J30" s="26" t="s">
        <v>72</v>
      </c>
      <c r="K30" s="26">
        <v>1</v>
      </c>
      <c r="L30" s="41">
        <v>1125</v>
      </c>
      <c r="M30" s="25">
        <f>L30*10.1%</f>
        <v>113.62499999999999</v>
      </c>
      <c r="N30" s="25">
        <v>0</v>
      </c>
      <c r="O30" s="25">
        <f>N30*10.1%</f>
        <v>0</v>
      </c>
      <c r="P30" s="27"/>
      <c r="Q30" s="42">
        <v>0</v>
      </c>
      <c r="R30" s="42">
        <v>0</v>
      </c>
      <c r="S30" s="27"/>
      <c r="T30" s="42" t="s">
        <v>287</v>
      </c>
      <c r="U30" s="27"/>
      <c r="V30" s="42" t="s">
        <v>288</v>
      </c>
      <c r="W30" s="42" t="s">
        <v>288</v>
      </c>
      <c r="X30" s="42" t="s">
        <v>288</v>
      </c>
      <c r="Y30" s="27"/>
      <c r="Z30" s="42">
        <v>0</v>
      </c>
      <c r="AA30" s="27"/>
      <c r="AB30" s="41" t="s">
        <v>286</v>
      </c>
      <c r="AC30" s="22" t="s">
        <v>170</v>
      </c>
    </row>
    <row r="31" spans="1:29" s="9" customFormat="1" ht="60" x14ac:dyDescent="0.25">
      <c r="A31" s="21" t="s">
        <v>111</v>
      </c>
      <c r="B31" s="26" t="s">
        <v>97</v>
      </c>
      <c r="C31" s="33" t="s">
        <v>98</v>
      </c>
      <c r="D31" s="96" t="s">
        <v>159</v>
      </c>
      <c r="E31" s="34" t="s">
        <v>76</v>
      </c>
      <c r="F31" s="29" t="s">
        <v>75</v>
      </c>
      <c r="G31" s="29" t="s">
        <v>74</v>
      </c>
      <c r="H31" s="29" t="s">
        <v>73</v>
      </c>
      <c r="I31" s="23">
        <v>24</v>
      </c>
      <c r="J31" s="26" t="s">
        <v>72</v>
      </c>
      <c r="K31" s="26">
        <v>1</v>
      </c>
      <c r="L31" s="41">
        <v>825</v>
      </c>
      <c r="M31" s="42">
        <f t="shared" ref="M31:M32" si="4">L31*10.1%</f>
        <v>83.324999999999989</v>
      </c>
      <c r="N31" s="25">
        <v>0</v>
      </c>
      <c r="O31" s="42">
        <f t="shared" ref="O31:O32" si="5">N31*10.1%</f>
        <v>0</v>
      </c>
      <c r="P31" s="27"/>
      <c r="Q31" s="42">
        <v>0</v>
      </c>
      <c r="R31" s="42">
        <v>0</v>
      </c>
      <c r="S31" s="27"/>
      <c r="T31" s="42" t="s">
        <v>287</v>
      </c>
      <c r="U31" s="27"/>
      <c r="V31" s="42" t="s">
        <v>288</v>
      </c>
      <c r="W31" s="42" t="s">
        <v>288</v>
      </c>
      <c r="X31" s="42" t="s">
        <v>288</v>
      </c>
      <c r="Y31" s="27"/>
      <c r="Z31" s="42">
        <v>0</v>
      </c>
      <c r="AA31" s="27"/>
      <c r="AB31" s="41" t="s">
        <v>286</v>
      </c>
      <c r="AC31" s="22" t="s">
        <v>170</v>
      </c>
    </row>
    <row r="32" spans="1:29" s="9" customFormat="1" ht="60" x14ac:dyDescent="0.25">
      <c r="A32" s="21" t="s">
        <v>111</v>
      </c>
      <c r="B32" s="26" t="s">
        <v>97</v>
      </c>
      <c r="C32" s="33" t="s">
        <v>98</v>
      </c>
      <c r="D32" s="96" t="s">
        <v>159</v>
      </c>
      <c r="E32" s="34" t="s">
        <v>76</v>
      </c>
      <c r="F32" s="29" t="s">
        <v>75</v>
      </c>
      <c r="G32" s="29" t="s">
        <v>74</v>
      </c>
      <c r="H32" s="29" t="s">
        <v>73</v>
      </c>
      <c r="I32" s="23">
        <v>36</v>
      </c>
      <c r="J32" s="26" t="s">
        <v>72</v>
      </c>
      <c r="K32" s="26">
        <v>1</v>
      </c>
      <c r="L32" s="41">
        <v>750</v>
      </c>
      <c r="M32" s="42">
        <f t="shared" si="4"/>
        <v>75.75</v>
      </c>
      <c r="N32" s="25">
        <v>0</v>
      </c>
      <c r="O32" s="42">
        <f t="shared" si="5"/>
        <v>0</v>
      </c>
      <c r="P32" s="27"/>
      <c r="Q32" s="42">
        <v>0</v>
      </c>
      <c r="R32" s="42">
        <v>0</v>
      </c>
      <c r="S32" s="27"/>
      <c r="T32" s="41" t="s">
        <v>287</v>
      </c>
      <c r="U32" s="27"/>
      <c r="V32" s="42" t="s">
        <v>288</v>
      </c>
      <c r="W32" s="42" t="s">
        <v>288</v>
      </c>
      <c r="X32" s="42" t="s">
        <v>288</v>
      </c>
      <c r="Y32" s="27"/>
      <c r="Z32" s="42">
        <v>0</v>
      </c>
      <c r="AA32" s="27"/>
      <c r="AB32" s="41" t="s">
        <v>286</v>
      </c>
      <c r="AC32" s="22" t="s">
        <v>170</v>
      </c>
    </row>
    <row r="33" spans="1:29" s="9" customFormat="1" ht="60" x14ac:dyDescent="0.25">
      <c r="A33" s="21" t="s">
        <v>112</v>
      </c>
      <c r="B33" s="26" t="s">
        <v>114</v>
      </c>
      <c r="C33" s="28" t="s">
        <v>113</v>
      </c>
      <c r="D33" s="36" t="s">
        <v>150</v>
      </c>
      <c r="E33" s="34" t="s">
        <v>148</v>
      </c>
      <c r="F33" s="29" t="s">
        <v>75</v>
      </c>
      <c r="G33" s="29" t="s">
        <v>74</v>
      </c>
      <c r="H33" s="29" t="s">
        <v>73</v>
      </c>
      <c r="I33" s="23">
        <v>24</v>
      </c>
      <c r="J33" s="46" t="s">
        <v>72</v>
      </c>
      <c r="K33" s="26">
        <v>1</v>
      </c>
      <c r="L33" s="25" t="s">
        <v>281</v>
      </c>
      <c r="M33" s="42" t="s">
        <v>281</v>
      </c>
      <c r="N33" s="42" t="s">
        <v>281</v>
      </c>
      <c r="O33" s="42" t="s">
        <v>281</v>
      </c>
      <c r="P33" s="27"/>
      <c r="Q33" s="42" t="s">
        <v>284</v>
      </c>
      <c r="R33" s="42" t="s">
        <v>281</v>
      </c>
      <c r="S33" s="27"/>
      <c r="T33" s="41" t="s">
        <v>281</v>
      </c>
      <c r="U33" s="27"/>
      <c r="V33" s="88" t="s">
        <v>281</v>
      </c>
      <c r="W33" s="88" t="s">
        <v>281</v>
      </c>
      <c r="X33" s="88" t="s">
        <v>281</v>
      </c>
      <c r="Y33" s="27"/>
      <c r="Z33" s="88" t="s">
        <v>281</v>
      </c>
      <c r="AA33" s="27"/>
      <c r="AB33" s="41" t="s">
        <v>281</v>
      </c>
      <c r="AC33" s="22" t="s">
        <v>176</v>
      </c>
    </row>
    <row r="34" spans="1:29" s="9" customFormat="1" ht="60" x14ac:dyDescent="0.25">
      <c r="A34" s="21" t="s">
        <v>117</v>
      </c>
      <c r="B34" s="26" t="s">
        <v>115</v>
      </c>
      <c r="C34" s="28" t="s">
        <v>116</v>
      </c>
      <c r="D34" s="30" t="s">
        <v>151</v>
      </c>
      <c r="E34" s="34" t="s">
        <v>148</v>
      </c>
      <c r="F34" s="29" t="s">
        <v>75</v>
      </c>
      <c r="G34" s="29" t="s">
        <v>74</v>
      </c>
      <c r="H34" s="29" t="s">
        <v>73</v>
      </c>
      <c r="I34" s="23">
        <v>24</v>
      </c>
      <c r="J34" s="46" t="s">
        <v>72</v>
      </c>
      <c r="K34" s="26">
        <v>1</v>
      </c>
      <c r="L34" s="42" t="s">
        <v>281</v>
      </c>
      <c r="M34" s="42" t="s">
        <v>281</v>
      </c>
      <c r="N34" s="42" t="s">
        <v>281</v>
      </c>
      <c r="O34" s="42" t="s">
        <v>281</v>
      </c>
      <c r="P34" s="27"/>
      <c r="Q34" s="42" t="s">
        <v>284</v>
      </c>
      <c r="R34" s="42" t="s">
        <v>281</v>
      </c>
      <c r="S34" s="27"/>
      <c r="T34" s="41" t="s">
        <v>281</v>
      </c>
      <c r="U34" s="27"/>
      <c r="V34" s="88" t="s">
        <v>281</v>
      </c>
      <c r="W34" s="88" t="s">
        <v>281</v>
      </c>
      <c r="X34" s="88" t="s">
        <v>281</v>
      </c>
      <c r="Y34" s="27"/>
      <c r="Z34" s="88" t="s">
        <v>281</v>
      </c>
      <c r="AA34" s="27"/>
      <c r="AB34" s="41" t="s">
        <v>281</v>
      </c>
      <c r="AC34" s="22" t="s">
        <v>175</v>
      </c>
    </row>
    <row r="35" spans="1:29" s="9" customFormat="1" ht="60" x14ac:dyDescent="0.25">
      <c r="A35" s="21" t="s">
        <v>118</v>
      </c>
      <c r="B35" s="26" t="s">
        <v>119</v>
      </c>
      <c r="C35" s="28" t="s">
        <v>120</v>
      </c>
      <c r="D35" s="30" t="s">
        <v>160</v>
      </c>
      <c r="E35" s="34" t="s">
        <v>148</v>
      </c>
      <c r="F35" s="29" t="s">
        <v>75</v>
      </c>
      <c r="G35" s="29" t="s">
        <v>74</v>
      </c>
      <c r="H35" s="29" t="s">
        <v>73</v>
      </c>
      <c r="I35" s="23">
        <v>24</v>
      </c>
      <c r="J35" s="46" t="s">
        <v>72</v>
      </c>
      <c r="K35" s="26">
        <v>1</v>
      </c>
      <c r="L35" s="41">
        <v>300</v>
      </c>
      <c r="M35" s="25">
        <f>L35*10.1%</f>
        <v>30.299999999999997</v>
      </c>
      <c r="N35" s="25">
        <v>0</v>
      </c>
      <c r="O35" s="25">
        <v>0</v>
      </c>
      <c r="P35" s="27"/>
      <c r="Q35" s="42">
        <v>0</v>
      </c>
      <c r="R35" s="42">
        <v>0</v>
      </c>
      <c r="S35" s="27"/>
      <c r="T35" s="42" t="s">
        <v>287</v>
      </c>
      <c r="U35" s="27"/>
      <c r="V35" s="42" t="s">
        <v>288</v>
      </c>
      <c r="W35" s="42" t="s">
        <v>288</v>
      </c>
      <c r="X35" s="42" t="s">
        <v>288</v>
      </c>
      <c r="Y35" s="27"/>
      <c r="Z35" s="42">
        <v>0</v>
      </c>
      <c r="AA35" s="27"/>
      <c r="AB35" s="41" t="s">
        <v>286</v>
      </c>
      <c r="AC35" s="22" t="s">
        <v>174</v>
      </c>
    </row>
    <row r="36" spans="1:29" s="9" customFormat="1" ht="60" x14ac:dyDescent="0.25">
      <c r="A36" s="21" t="s">
        <v>121</v>
      </c>
      <c r="B36" s="26" t="s">
        <v>122</v>
      </c>
      <c r="C36" s="28" t="s">
        <v>123</v>
      </c>
      <c r="D36" s="30" t="s">
        <v>152</v>
      </c>
      <c r="E36" s="34" t="s">
        <v>148</v>
      </c>
      <c r="F36" s="29" t="s">
        <v>75</v>
      </c>
      <c r="G36" s="29" t="s">
        <v>74</v>
      </c>
      <c r="H36" s="29" t="s">
        <v>73</v>
      </c>
      <c r="I36" s="23">
        <v>24</v>
      </c>
      <c r="J36" s="26" t="s">
        <v>72</v>
      </c>
      <c r="K36" s="26">
        <v>1</v>
      </c>
      <c r="L36" s="80" t="s">
        <v>281</v>
      </c>
      <c r="M36" s="80" t="s">
        <v>281</v>
      </c>
      <c r="N36" s="80" t="s">
        <v>281</v>
      </c>
      <c r="O36" s="80" t="s">
        <v>281</v>
      </c>
      <c r="P36" s="27"/>
      <c r="Q36" s="42" t="s">
        <v>284</v>
      </c>
      <c r="R36" s="42" t="s">
        <v>281</v>
      </c>
      <c r="S36" s="27"/>
      <c r="T36" s="86" t="s">
        <v>281</v>
      </c>
      <c r="U36" s="27"/>
      <c r="V36" s="88" t="s">
        <v>281</v>
      </c>
      <c r="W36" s="88" t="s">
        <v>281</v>
      </c>
      <c r="X36" s="88" t="s">
        <v>281</v>
      </c>
      <c r="Y36" s="27"/>
      <c r="Z36" s="88" t="s">
        <v>281</v>
      </c>
      <c r="AA36" s="27"/>
      <c r="AB36" s="86" t="s">
        <v>281</v>
      </c>
      <c r="AC36" s="22" t="s">
        <v>173</v>
      </c>
    </row>
    <row r="37" spans="1:29" s="9" customFormat="1" ht="45" x14ac:dyDescent="0.25">
      <c r="A37" s="21" t="s">
        <v>124</v>
      </c>
      <c r="B37" s="26" t="s">
        <v>126</v>
      </c>
      <c r="C37" s="28" t="s">
        <v>125</v>
      </c>
      <c r="D37" s="30" t="s">
        <v>161</v>
      </c>
      <c r="E37" s="34" t="s">
        <v>148</v>
      </c>
      <c r="F37" s="29" t="s">
        <v>75</v>
      </c>
      <c r="G37" s="29" t="s">
        <v>74</v>
      </c>
      <c r="H37" s="29" t="s">
        <v>73</v>
      </c>
      <c r="I37" s="23">
        <v>12</v>
      </c>
      <c r="J37" s="26" t="s">
        <v>72</v>
      </c>
      <c r="K37" s="26">
        <v>1</v>
      </c>
      <c r="L37" s="80" t="s">
        <v>281</v>
      </c>
      <c r="M37" s="80" t="s">
        <v>281</v>
      </c>
      <c r="N37" s="80" t="s">
        <v>281</v>
      </c>
      <c r="O37" s="80" t="s">
        <v>281</v>
      </c>
      <c r="P37" s="27"/>
      <c r="Q37" s="42" t="s">
        <v>284</v>
      </c>
      <c r="R37" s="42" t="s">
        <v>281</v>
      </c>
      <c r="S37" s="27"/>
      <c r="T37" s="86" t="s">
        <v>281</v>
      </c>
      <c r="U37" s="27"/>
      <c r="V37" s="88" t="s">
        <v>281</v>
      </c>
      <c r="W37" s="88" t="s">
        <v>281</v>
      </c>
      <c r="X37" s="88" t="s">
        <v>281</v>
      </c>
      <c r="Y37" s="27"/>
      <c r="Z37" s="88" t="s">
        <v>281</v>
      </c>
      <c r="AA37" s="27"/>
      <c r="AB37" s="86" t="s">
        <v>281</v>
      </c>
      <c r="AC37" s="22" t="s">
        <v>163</v>
      </c>
    </row>
    <row r="38" spans="1:29" s="9" customFormat="1" ht="45" x14ac:dyDescent="0.25">
      <c r="A38" s="21" t="s">
        <v>124</v>
      </c>
      <c r="B38" s="26" t="s">
        <v>126</v>
      </c>
      <c r="C38" s="28" t="s">
        <v>125</v>
      </c>
      <c r="D38" s="30" t="s">
        <v>161</v>
      </c>
      <c r="E38" s="34" t="s">
        <v>148</v>
      </c>
      <c r="F38" s="29" t="s">
        <v>75</v>
      </c>
      <c r="G38" s="29" t="s">
        <v>74</v>
      </c>
      <c r="H38" s="29" t="s">
        <v>73</v>
      </c>
      <c r="I38" s="23">
        <v>24</v>
      </c>
      <c r="J38" s="26" t="s">
        <v>72</v>
      </c>
      <c r="K38" s="26">
        <v>1</v>
      </c>
      <c r="L38" s="80" t="s">
        <v>281</v>
      </c>
      <c r="M38" s="80" t="s">
        <v>281</v>
      </c>
      <c r="N38" s="80" t="s">
        <v>281</v>
      </c>
      <c r="O38" s="80" t="s">
        <v>281</v>
      </c>
      <c r="P38" s="27"/>
      <c r="Q38" s="42" t="s">
        <v>284</v>
      </c>
      <c r="R38" s="42" t="s">
        <v>281</v>
      </c>
      <c r="S38" s="27"/>
      <c r="T38" s="86" t="s">
        <v>281</v>
      </c>
      <c r="U38" s="27"/>
      <c r="V38" s="88" t="s">
        <v>281</v>
      </c>
      <c r="W38" s="88" t="s">
        <v>281</v>
      </c>
      <c r="X38" s="88" t="s">
        <v>281</v>
      </c>
      <c r="Y38" s="27"/>
      <c r="Z38" s="88" t="s">
        <v>281</v>
      </c>
      <c r="AA38" s="27"/>
      <c r="AB38" s="86" t="s">
        <v>281</v>
      </c>
      <c r="AC38" s="22" t="s">
        <v>172</v>
      </c>
    </row>
    <row r="39" spans="1:29" s="9" customFormat="1" ht="45" x14ac:dyDescent="0.25">
      <c r="A39" s="21" t="s">
        <v>127</v>
      </c>
      <c r="B39" s="26" t="s">
        <v>129</v>
      </c>
      <c r="C39" s="28" t="s">
        <v>128</v>
      </c>
      <c r="D39" s="30" t="s">
        <v>162</v>
      </c>
      <c r="E39" s="34" t="s">
        <v>148</v>
      </c>
      <c r="F39" s="29" t="s">
        <v>75</v>
      </c>
      <c r="G39" s="29" t="s">
        <v>74</v>
      </c>
      <c r="H39" s="29" t="s">
        <v>73</v>
      </c>
      <c r="I39" s="23">
        <v>24</v>
      </c>
      <c r="J39" s="26" t="s">
        <v>72</v>
      </c>
      <c r="K39" s="26">
        <v>1</v>
      </c>
      <c r="L39" s="80" t="s">
        <v>281</v>
      </c>
      <c r="M39" s="80" t="s">
        <v>281</v>
      </c>
      <c r="N39" s="80" t="s">
        <v>281</v>
      </c>
      <c r="O39" s="80" t="s">
        <v>281</v>
      </c>
      <c r="P39" s="27"/>
      <c r="Q39" s="42" t="s">
        <v>284</v>
      </c>
      <c r="R39" s="42" t="s">
        <v>281</v>
      </c>
      <c r="S39" s="27"/>
      <c r="T39" s="86" t="s">
        <v>281</v>
      </c>
      <c r="U39" s="27"/>
      <c r="V39" s="88" t="s">
        <v>281</v>
      </c>
      <c r="W39" s="88" t="s">
        <v>281</v>
      </c>
      <c r="X39" s="88" t="s">
        <v>281</v>
      </c>
      <c r="Y39" s="27"/>
      <c r="Z39" s="88" t="s">
        <v>281</v>
      </c>
      <c r="AA39" s="27"/>
      <c r="AB39" s="86" t="s">
        <v>281</v>
      </c>
      <c r="AC39" s="22" t="s">
        <v>172</v>
      </c>
    </row>
    <row r="40" spans="1:29" s="9" customFormat="1" ht="60" x14ac:dyDescent="0.25">
      <c r="A40" s="21" t="s">
        <v>130</v>
      </c>
      <c r="B40" s="26" t="s">
        <v>97</v>
      </c>
      <c r="C40" s="33" t="s">
        <v>98</v>
      </c>
      <c r="D40" s="35" t="s">
        <v>131</v>
      </c>
      <c r="E40" s="34" t="s">
        <v>148</v>
      </c>
      <c r="F40" s="29" t="s">
        <v>75</v>
      </c>
      <c r="G40" s="29" t="s">
        <v>74</v>
      </c>
      <c r="H40" s="29" t="s">
        <v>73</v>
      </c>
      <c r="I40" s="23">
        <v>12</v>
      </c>
      <c r="J40" s="26" t="s">
        <v>72</v>
      </c>
      <c r="K40" s="26">
        <v>1</v>
      </c>
      <c r="L40" s="81" t="s">
        <v>281</v>
      </c>
      <c r="M40" s="81" t="s">
        <v>281</v>
      </c>
      <c r="N40" s="81" t="s">
        <v>281</v>
      </c>
      <c r="O40" s="81" t="s">
        <v>281</v>
      </c>
      <c r="P40" s="27"/>
      <c r="Q40" s="42" t="s">
        <v>284</v>
      </c>
      <c r="R40" s="42" t="s">
        <v>281</v>
      </c>
      <c r="S40" s="27"/>
      <c r="T40" s="87" t="s">
        <v>281</v>
      </c>
      <c r="U40" s="27"/>
      <c r="V40" s="88" t="s">
        <v>281</v>
      </c>
      <c r="W40" s="88" t="s">
        <v>281</v>
      </c>
      <c r="X40" s="88" t="s">
        <v>281</v>
      </c>
      <c r="Y40" s="27"/>
      <c r="Z40" s="88" t="s">
        <v>281</v>
      </c>
      <c r="AA40" s="27"/>
      <c r="AB40" s="87" t="s">
        <v>281</v>
      </c>
      <c r="AC40" s="22" t="s">
        <v>171</v>
      </c>
    </row>
    <row r="41" spans="1:29" s="9" customFormat="1" ht="60" x14ac:dyDescent="0.25">
      <c r="A41" s="21" t="s">
        <v>130</v>
      </c>
      <c r="B41" s="26" t="s">
        <v>97</v>
      </c>
      <c r="C41" s="33" t="s">
        <v>98</v>
      </c>
      <c r="D41" s="35" t="s">
        <v>131</v>
      </c>
      <c r="E41" s="34" t="s">
        <v>148</v>
      </c>
      <c r="F41" s="29" t="s">
        <v>75</v>
      </c>
      <c r="G41" s="29" t="s">
        <v>74</v>
      </c>
      <c r="H41" s="29" t="s">
        <v>73</v>
      </c>
      <c r="I41" s="23">
        <v>24</v>
      </c>
      <c r="J41" s="26" t="s">
        <v>72</v>
      </c>
      <c r="K41" s="26">
        <v>1</v>
      </c>
      <c r="L41" s="81" t="s">
        <v>281</v>
      </c>
      <c r="M41" s="81" t="s">
        <v>281</v>
      </c>
      <c r="N41" s="81" t="s">
        <v>281</v>
      </c>
      <c r="O41" s="81" t="s">
        <v>281</v>
      </c>
      <c r="P41" s="27"/>
      <c r="Q41" s="42" t="s">
        <v>284</v>
      </c>
      <c r="R41" s="42" t="s">
        <v>281</v>
      </c>
      <c r="S41" s="27"/>
      <c r="T41" s="87" t="s">
        <v>281</v>
      </c>
      <c r="U41" s="27"/>
      <c r="V41" s="88" t="s">
        <v>281</v>
      </c>
      <c r="W41" s="88" t="s">
        <v>281</v>
      </c>
      <c r="X41" s="88" t="s">
        <v>281</v>
      </c>
      <c r="Y41" s="27"/>
      <c r="Z41" s="88" t="s">
        <v>281</v>
      </c>
      <c r="AA41" s="27"/>
      <c r="AB41" s="87" t="s">
        <v>281</v>
      </c>
      <c r="AC41" s="22" t="s">
        <v>171</v>
      </c>
    </row>
    <row r="42" spans="1:29" s="9" customFormat="1" ht="60" x14ac:dyDescent="0.25">
      <c r="A42" s="21" t="s">
        <v>130</v>
      </c>
      <c r="B42" s="26" t="s">
        <v>97</v>
      </c>
      <c r="C42" s="33" t="s">
        <v>98</v>
      </c>
      <c r="D42" s="35" t="s">
        <v>131</v>
      </c>
      <c r="E42" s="34" t="s">
        <v>148</v>
      </c>
      <c r="F42" s="29" t="s">
        <v>75</v>
      </c>
      <c r="G42" s="29" t="s">
        <v>74</v>
      </c>
      <c r="H42" s="29" t="s">
        <v>73</v>
      </c>
      <c r="I42" s="23">
        <v>36</v>
      </c>
      <c r="J42" s="26" t="s">
        <v>72</v>
      </c>
      <c r="K42" s="26">
        <v>1</v>
      </c>
      <c r="L42" s="81" t="s">
        <v>281</v>
      </c>
      <c r="M42" s="81" t="s">
        <v>281</v>
      </c>
      <c r="N42" s="81" t="s">
        <v>281</v>
      </c>
      <c r="O42" s="81" t="s">
        <v>281</v>
      </c>
      <c r="P42" s="27"/>
      <c r="Q42" s="42" t="s">
        <v>284</v>
      </c>
      <c r="R42" s="42" t="s">
        <v>281</v>
      </c>
      <c r="S42" s="27"/>
      <c r="T42" s="87" t="s">
        <v>281</v>
      </c>
      <c r="U42" s="27"/>
      <c r="V42" s="88" t="s">
        <v>281</v>
      </c>
      <c r="W42" s="88" t="s">
        <v>281</v>
      </c>
      <c r="X42" s="88" t="s">
        <v>281</v>
      </c>
      <c r="Y42" s="27"/>
      <c r="Z42" s="88" t="s">
        <v>281</v>
      </c>
      <c r="AA42" s="27"/>
      <c r="AB42" s="87" t="s">
        <v>281</v>
      </c>
      <c r="AC42" s="22" t="s">
        <v>171</v>
      </c>
    </row>
    <row r="43" spans="1:29" s="9" customFormat="1" ht="60" x14ac:dyDescent="0.25">
      <c r="A43" s="21" t="s">
        <v>130</v>
      </c>
      <c r="B43" s="26" t="s">
        <v>97</v>
      </c>
      <c r="C43" s="33" t="s">
        <v>98</v>
      </c>
      <c r="D43" s="35" t="s">
        <v>131</v>
      </c>
      <c r="E43" s="34" t="s">
        <v>76</v>
      </c>
      <c r="F43" s="29" t="s">
        <v>75</v>
      </c>
      <c r="G43" s="29" t="s">
        <v>74</v>
      </c>
      <c r="H43" s="29" t="s">
        <v>73</v>
      </c>
      <c r="I43" s="23">
        <v>12</v>
      </c>
      <c r="J43" s="26" t="s">
        <v>72</v>
      </c>
      <c r="K43" s="26">
        <v>1</v>
      </c>
      <c r="L43" s="81" t="s">
        <v>281</v>
      </c>
      <c r="M43" s="81" t="s">
        <v>281</v>
      </c>
      <c r="N43" s="81" t="s">
        <v>281</v>
      </c>
      <c r="O43" s="81" t="s">
        <v>281</v>
      </c>
      <c r="P43" s="27"/>
      <c r="Q43" s="42" t="s">
        <v>284</v>
      </c>
      <c r="R43" s="42" t="s">
        <v>281</v>
      </c>
      <c r="S43" s="27"/>
      <c r="T43" s="87" t="s">
        <v>281</v>
      </c>
      <c r="U43" s="27"/>
      <c r="V43" s="88" t="s">
        <v>281</v>
      </c>
      <c r="W43" s="88" t="s">
        <v>281</v>
      </c>
      <c r="X43" s="88" t="s">
        <v>281</v>
      </c>
      <c r="Y43" s="27"/>
      <c r="Z43" s="88" t="s">
        <v>281</v>
      </c>
      <c r="AA43" s="27"/>
      <c r="AB43" s="87" t="s">
        <v>281</v>
      </c>
      <c r="AC43" s="22" t="s">
        <v>171</v>
      </c>
    </row>
    <row r="44" spans="1:29" s="9" customFormat="1" ht="60" x14ac:dyDescent="0.25">
      <c r="A44" s="21" t="s">
        <v>130</v>
      </c>
      <c r="B44" s="26" t="s">
        <v>97</v>
      </c>
      <c r="C44" s="33" t="s">
        <v>98</v>
      </c>
      <c r="D44" s="35" t="s">
        <v>131</v>
      </c>
      <c r="E44" s="34" t="s">
        <v>76</v>
      </c>
      <c r="F44" s="29" t="s">
        <v>75</v>
      </c>
      <c r="G44" s="29" t="s">
        <v>74</v>
      </c>
      <c r="H44" s="29" t="s">
        <v>73</v>
      </c>
      <c r="I44" s="23">
        <v>24</v>
      </c>
      <c r="J44" s="26" t="s">
        <v>72</v>
      </c>
      <c r="K44" s="26">
        <v>1</v>
      </c>
      <c r="L44" s="81" t="s">
        <v>281</v>
      </c>
      <c r="M44" s="81" t="s">
        <v>281</v>
      </c>
      <c r="N44" s="81" t="s">
        <v>281</v>
      </c>
      <c r="O44" s="81" t="s">
        <v>281</v>
      </c>
      <c r="P44" s="27"/>
      <c r="Q44" s="42" t="s">
        <v>284</v>
      </c>
      <c r="R44" s="42" t="s">
        <v>281</v>
      </c>
      <c r="S44" s="27"/>
      <c r="T44" s="87" t="s">
        <v>281</v>
      </c>
      <c r="U44" s="27"/>
      <c r="V44" s="88" t="s">
        <v>281</v>
      </c>
      <c r="W44" s="88" t="s">
        <v>281</v>
      </c>
      <c r="X44" s="88" t="s">
        <v>281</v>
      </c>
      <c r="Y44" s="27"/>
      <c r="Z44" s="88" t="s">
        <v>281</v>
      </c>
      <c r="AA44" s="27"/>
      <c r="AB44" s="87" t="s">
        <v>281</v>
      </c>
      <c r="AC44" s="22" t="s">
        <v>171</v>
      </c>
    </row>
    <row r="45" spans="1:29" s="9" customFormat="1" ht="60" x14ac:dyDescent="0.25">
      <c r="A45" s="21" t="s">
        <v>130</v>
      </c>
      <c r="B45" s="26" t="s">
        <v>97</v>
      </c>
      <c r="C45" s="33" t="s">
        <v>98</v>
      </c>
      <c r="D45" s="35" t="s">
        <v>131</v>
      </c>
      <c r="E45" s="34" t="s">
        <v>76</v>
      </c>
      <c r="F45" s="29" t="s">
        <v>75</v>
      </c>
      <c r="G45" s="29" t="s">
        <v>74</v>
      </c>
      <c r="H45" s="29" t="s">
        <v>73</v>
      </c>
      <c r="I45" s="23">
        <v>36</v>
      </c>
      <c r="J45" s="26" t="s">
        <v>72</v>
      </c>
      <c r="K45" s="26">
        <v>1</v>
      </c>
      <c r="L45" s="81" t="s">
        <v>281</v>
      </c>
      <c r="M45" s="81" t="s">
        <v>281</v>
      </c>
      <c r="N45" s="81" t="s">
        <v>281</v>
      </c>
      <c r="O45" s="81" t="s">
        <v>281</v>
      </c>
      <c r="P45" s="27"/>
      <c r="Q45" s="42" t="s">
        <v>284</v>
      </c>
      <c r="R45" s="42" t="s">
        <v>281</v>
      </c>
      <c r="S45" s="27"/>
      <c r="T45" s="87" t="s">
        <v>281</v>
      </c>
      <c r="U45" s="27"/>
      <c r="V45" s="88" t="s">
        <v>281</v>
      </c>
      <c r="W45" s="88" t="s">
        <v>281</v>
      </c>
      <c r="X45" s="88" t="s">
        <v>281</v>
      </c>
      <c r="Y45" s="27"/>
      <c r="Z45" s="88" t="s">
        <v>281</v>
      </c>
      <c r="AA45" s="27"/>
      <c r="AB45" s="87" t="s">
        <v>281</v>
      </c>
      <c r="AC45" s="22" t="s">
        <v>171</v>
      </c>
    </row>
    <row r="46" spans="1:29" s="9" customFormat="1" ht="60" x14ac:dyDescent="0.25">
      <c r="A46" s="21" t="s">
        <v>132</v>
      </c>
      <c r="B46" s="26" t="s">
        <v>97</v>
      </c>
      <c r="C46" s="33" t="s">
        <v>98</v>
      </c>
      <c r="D46" s="35" t="s">
        <v>133</v>
      </c>
      <c r="E46" s="34" t="s">
        <v>76</v>
      </c>
      <c r="F46" s="29" t="s">
        <v>75</v>
      </c>
      <c r="G46" s="29" t="s">
        <v>74</v>
      </c>
      <c r="H46" s="29" t="s">
        <v>73</v>
      </c>
      <c r="I46" s="23">
        <v>12</v>
      </c>
      <c r="J46" s="26" t="s">
        <v>72</v>
      </c>
      <c r="K46" s="26">
        <v>1</v>
      </c>
      <c r="L46" s="81" t="s">
        <v>281</v>
      </c>
      <c r="M46" s="81" t="s">
        <v>281</v>
      </c>
      <c r="N46" s="81" t="s">
        <v>281</v>
      </c>
      <c r="O46" s="81" t="s">
        <v>281</v>
      </c>
      <c r="P46" s="27"/>
      <c r="Q46" s="42" t="s">
        <v>284</v>
      </c>
      <c r="R46" s="42" t="s">
        <v>281</v>
      </c>
      <c r="S46" s="27"/>
      <c r="T46" s="87" t="s">
        <v>281</v>
      </c>
      <c r="U46" s="27"/>
      <c r="V46" s="88" t="s">
        <v>281</v>
      </c>
      <c r="W46" s="88" t="s">
        <v>281</v>
      </c>
      <c r="X46" s="88" t="s">
        <v>281</v>
      </c>
      <c r="Y46" s="27"/>
      <c r="Z46" s="88" t="s">
        <v>281</v>
      </c>
      <c r="AA46" s="27"/>
      <c r="AB46" s="87" t="s">
        <v>281</v>
      </c>
      <c r="AC46" s="22" t="s">
        <v>171</v>
      </c>
    </row>
    <row r="47" spans="1:29" s="9" customFormat="1" ht="60" x14ac:dyDescent="0.25">
      <c r="A47" s="21" t="s">
        <v>132</v>
      </c>
      <c r="B47" s="26" t="s">
        <v>97</v>
      </c>
      <c r="C47" s="33" t="s">
        <v>98</v>
      </c>
      <c r="D47" s="35" t="s">
        <v>133</v>
      </c>
      <c r="E47" s="34" t="s">
        <v>76</v>
      </c>
      <c r="F47" s="29" t="s">
        <v>75</v>
      </c>
      <c r="G47" s="29" t="s">
        <v>74</v>
      </c>
      <c r="H47" s="29" t="s">
        <v>73</v>
      </c>
      <c r="I47" s="23">
        <v>24</v>
      </c>
      <c r="J47" s="26" t="s">
        <v>72</v>
      </c>
      <c r="K47" s="26">
        <v>1</v>
      </c>
      <c r="L47" s="81" t="s">
        <v>281</v>
      </c>
      <c r="M47" s="81" t="s">
        <v>281</v>
      </c>
      <c r="N47" s="81" t="s">
        <v>281</v>
      </c>
      <c r="O47" s="81" t="s">
        <v>281</v>
      </c>
      <c r="P47" s="27"/>
      <c r="Q47" s="42" t="s">
        <v>284</v>
      </c>
      <c r="R47" s="42" t="s">
        <v>281</v>
      </c>
      <c r="S47" s="27"/>
      <c r="T47" s="87" t="s">
        <v>281</v>
      </c>
      <c r="U47" s="27"/>
      <c r="V47" s="88" t="s">
        <v>281</v>
      </c>
      <c r="W47" s="88" t="s">
        <v>281</v>
      </c>
      <c r="X47" s="88" t="s">
        <v>281</v>
      </c>
      <c r="Y47" s="27"/>
      <c r="Z47" s="88" t="s">
        <v>281</v>
      </c>
      <c r="AA47" s="27"/>
      <c r="AB47" s="87" t="s">
        <v>281</v>
      </c>
      <c r="AC47" s="22" t="s">
        <v>171</v>
      </c>
    </row>
    <row r="48" spans="1:29" s="9" customFormat="1" ht="60" x14ac:dyDescent="0.25">
      <c r="A48" s="21" t="s">
        <v>132</v>
      </c>
      <c r="B48" s="26" t="s">
        <v>97</v>
      </c>
      <c r="C48" s="33" t="s">
        <v>98</v>
      </c>
      <c r="D48" s="35" t="s">
        <v>133</v>
      </c>
      <c r="E48" s="34" t="s">
        <v>76</v>
      </c>
      <c r="F48" s="29" t="s">
        <v>75</v>
      </c>
      <c r="G48" s="29" t="s">
        <v>74</v>
      </c>
      <c r="H48" s="29" t="s">
        <v>73</v>
      </c>
      <c r="I48" s="23">
        <v>36</v>
      </c>
      <c r="J48" s="26" t="s">
        <v>72</v>
      </c>
      <c r="K48" s="26">
        <v>1</v>
      </c>
      <c r="L48" s="81" t="s">
        <v>281</v>
      </c>
      <c r="M48" s="81" t="s">
        <v>281</v>
      </c>
      <c r="N48" s="81" t="s">
        <v>281</v>
      </c>
      <c r="O48" s="81" t="s">
        <v>281</v>
      </c>
      <c r="P48" s="27"/>
      <c r="Q48" s="42" t="s">
        <v>284</v>
      </c>
      <c r="R48" s="42" t="s">
        <v>281</v>
      </c>
      <c r="S48" s="27"/>
      <c r="T48" s="87" t="s">
        <v>281</v>
      </c>
      <c r="U48" s="27"/>
      <c r="V48" s="88" t="s">
        <v>281</v>
      </c>
      <c r="W48" s="88" t="s">
        <v>281</v>
      </c>
      <c r="X48" s="88" t="s">
        <v>281</v>
      </c>
      <c r="Y48" s="27"/>
      <c r="Z48" s="88" t="s">
        <v>281</v>
      </c>
      <c r="AA48" s="27"/>
      <c r="AB48" s="87" t="s">
        <v>281</v>
      </c>
      <c r="AC48" s="22" t="s">
        <v>171</v>
      </c>
    </row>
    <row r="49" spans="1:30" s="9" customFormat="1" ht="75" x14ac:dyDescent="0.25">
      <c r="A49" s="21" t="s">
        <v>134</v>
      </c>
      <c r="B49" s="26" t="s">
        <v>135</v>
      </c>
      <c r="C49" s="33" t="s">
        <v>136</v>
      </c>
      <c r="D49" s="31" t="s">
        <v>137</v>
      </c>
      <c r="E49" s="34" t="s">
        <v>148</v>
      </c>
      <c r="F49" s="29" t="s">
        <v>75</v>
      </c>
      <c r="G49" s="29" t="s">
        <v>74</v>
      </c>
      <c r="H49" s="29" t="s">
        <v>73</v>
      </c>
      <c r="I49" s="23">
        <v>12</v>
      </c>
      <c r="J49" s="26" t="s">
        <v>72</v>
      </c>
      <c r="K49" s="26">
        <v>1</v>
      </c>
      <c r="L49" s="82" t="s">
        <v>281</v>
      </c>
      <c r="M49" s="82" t="s">
        <v>281</v>
      </c>
      <c r="N49" s="82" t="s">
        <v>281</v>
      </c>
      <c r="O49" s="82" t="s">
        <v>281</v>
      </c>
      <c r="P49" s="27"/>
      <c r="Q49" s="42" t="s">
        <v>284</v>
      </c>
      <c r="R49" s="42" t="s">
        <v>281</v>
      </c>
      <c r="S49" s="27"/>
      <c r="T49" s="88" t="s">
        <v>281</v>
      </c>
      <c r="U49" s="27"/>
      <c r="V49" s="88" t="s">
        <v>281</v>
      </c>
      <c r="W49" s="88" t="s">
        <v>281</v>
      </c>
      <c r="X49" s="88" t="s">
        <v>281</v>
      </c>
      <c r="Y49" s="27"/>
      <c r="Z49" s="88" t="s">
        <v>281</v>
      </c>
      <c r="AA49" s="27"/>
      <c r="AB49" s="41" t="s">
        <v>281</v>
      </c>
      <c r="AC49" s="22" t="s">
        <v>165</v>
      </c>
    </row>
    <row r="50" spans="1:30" s="9" customFormat="1" ht="75" x14ac:dyDescent="0.25">
      <c r="A50" s="21" t="s">
        <v>134</v>
      </c>
      <c r="B50" s="26" t="s">
        <v>135</v>
      </c>
      <c r="C50" s="28" t="s">
        <v>136</v>
      </c>
      <c r="D50" s="31" t="s">
        <v>137</v>
      </c>
      <c r="E50" s="34" t="s">
        <v>148</v>
      </c>
      <c r="F50" s="29" t="s">
        <v>75</v>
      </c>
      <c r="G50" s="29" t="s">
        <v>74</v>
      </c>
      <c r="H50" s="29" t="s">
        <v>73</v>
      </c>
      <c r="I50" s="23">
        <v>24</v>
      </c>
      <c r="J50" s="26" t="s">
        <v>72</v>
      </c>
      <c r="K50" s="26">
        <v>1</v>
      </c>
      <c r="L50" s="82" t="s">
        <v>281</v>
      </c>
      <c r="M50" s="82" t="s">
        <v>281</v>
      </c>
      <c r="N50" s="82" t="s">
        <v>281</v>
      </c>
      <c r="O50" s="82" t="s">
        <v>281</v>
      </c>
      <c r="P50" s="27"/>
      <c r="Q50" s="42" t="s">
        <v>284</v>
      </c>
      <c r="R50" s="42" t="s">
        <v>281</v>
      </c>
      <c r="S50" s="27"/>
      <c r="T50" s="88" t="s">
        <v>281</v>
      </c>
      <c r="U50" s="27"/>
      <c r="V50" s="88" t="s">
        <v>281</v>
      </c>
      <c r="W50" s="88" t="s">
        <v>281</v>
      </c>
      <c r="X50" s="88" t="s">
        <v>281</v>
      </c>
      <c r="Y50" s="27"/>
      <c r="Z50" s="88" t="s">
        <v>281</v>
      </c>
      <c r="AA50" s="27"/>
      <c r="AB50" s="41" t="s">
        <v>281</v>
      </c>
      <c r="AC50" s="22" t="s">
        <v>165</v>
      </c>
    </row>
    <row r="51" spans="1:30" s="9" customFormat="1" ht="75" x14ac:dyDescent="0.25">
      <c r="A51" s="21" t="s">
        <v>134</v>
      </c>
      <c r="B51" s="26" t="s">
        <v>135</v>
      </c>
      <c r="C51" s="28" t="s">
        <v>136</v>
      </c>
      <c r="D51" s="31" t="s">
        <v>137</v>
      </c>
      <c r="E51" s="34" t="s">
        <v>148</v>
      </c>
      <c r="F51" s="29" t="s">
        <v>75</v>
      </c>
      <c r="G51" s="29" t="s">
        <v>74</v>
      </c>
      <c r="H51" s="29" t="s">
        <v>73</v>
      </c>
      <c r="I51" s="23">
        <v>36</v>
      </c>
      <c r="J51" s="26" t="s">
        <v>72</v>
      </c>
      <c r="K51" s="26">
        <v>1</v>
      </c>
      <c r="L51" s="82" t="s">
        <v>281</v>
      </c>
      <c r="M51" s="82" t="s">
        <v>281</v>
      </c>
      <c r="N51" s="82" t="s">
        <v>281</v>
      </c>
      <c r="O51" s="82" t="s">
        <v>281</v>
      </c>
      <c r="P51" s="27"/>
      <c r="Q51" s="42" t="s">
        <v>284</v>
      </c>
      <c r="R51" s="42" t="s">
        <v>281</v>
      </c>
      <c r="S51" s="27"/>
      <c r="T51" s="88" t="s">
        <v>281</v>
      </c>
      <c r="U51" s="27"/>
      <c r="V51" s="88" t="s">
        <v>281</v>
      </c>
      <c r="W51" s="88" t="s">
        <v>281</v>
      </c>
      <c r="X51" s="88" t="s">
        <v>281</v>
      </c>
      <c r="Y51" s="27"/>
      <c r="Z51" s="88" t="s">
        <v>281</v>
      </c>
      <c r="AA51" s="27"/>
      <c r="AB51" s="41" t="s">
        <v>281</v>
      </c>
      <c r="AC51" s="22" t="s">
        <v>165</v>
      </c>
    </row>
    <row r="52" spans="1:30" s="9" customFormat="1" ht="75" x14ac:dyDescent="0.25">
      <c r="A52" s="21" t="s">
        <v>134</v>
      </c>
      <c r="B52" s="26" t="s">
        <v>135</v>
      </c>
      <c r="C52" s="28" t="s">
        <v>136</v>
      </c>
      <c r="D52" s="31" t="s">
        <v>137</v>
      </c>
      <c r="E52" s="34" t="s">
        <v>76</v>
      </c>
      <c r="F52" s="29" t="s">
        <v>75</v>
      </c>
      <c r="G52" s="29" t="s">
        <v>74</v>
      </c>
      <c r="H52" s="29" t="s">
        <v>73</v>
      </c>
      <c r="I52" s="23">
        <v>12</v>
      </c>
      <c r="J52" s="46" t="s">
        <v>189</v>
      </c>
      <c r="K52" s="26">
        <v>1</v>
      </c>
      <c r="L52" s="43" t="s">
        <v>281</v>
      </c>
      <c r="M52" s="43" t="s">
        <v>281</v>
      </c>
      <c r="N52" s="43" t="s">
        <v>281</v>
      </c>
      <c r="O52" s="43" t="s">
        <v>281</v>
      </c>
      <c r="P52" s="27"/>
      <c r="Q52" s="42" t="s">
        <v>284</v>
      </c>
      <c r="R52" s="42" t="s">
        <v>281</v>
      </c>
      <c r="S52" s="27"/>
      <c r="T52" s="43" t="s">
        <v>281</v>
      </c>
      <c r="U52" s="27"/>
      <c r="V52" s="88" t="s">
        <v>281</v>
      </c>
      <c r="W52" s="88" t="s">
        <v>281</v>
      </c>
      <c r="X52" s="88" t="s">
        <v>281</v>
      </c>
      <c r="Y52" s="27"/>
      <c r="Z52" s="88" t="s">
        <v>281</v>
      </c>
      <c r="AA52" s="27"/>
      <c r="AB52" s="43" t="s">
        <v>281</v>
      </c>
      <c r="AC52" s="22" t="s">
        <v>165</v>
      </c>
    </row>
    <row r="53" spans="1:30" s="9" customFormat="1" ht="75" x14ac:dyDescent="0.25">
      <c r="A53" s="21" t="s">
        <v>134</v>
      </c>
      <c r="B53" s="26" t="s">
        <v>135</v>
      </c>
      <c r="C53" s="28" t="s">
        <v>136</v>
      </c>
      <c r="D53" s="31" t="s">
        <v>137</v>
      </c>
      <c r="E53" s="34" t="s">
        <v>76</v>
      </c>
      <c r="F53" s="29" t="s">
        <v>75</v>
      </c>
      <c r="G53" s="29" t="s">
        <v>74</v>
      </c>
      <c r="H53" s="29" t="s">
        <v>73</v>
      </c>
      <c r="I53" s="23">
        <v>24</v>
      </c>
      <c r="J53" s="46" t="s">
        <v>189</v>
      </c>
      <c r="K53" s="26">
        <v>1</v>
      </c>
      <c r="L53" s="43" t="s">
        <v>281</v>
      </c>
      <c r="M53" s="43" t="s">
        <v>281</v>
      </c>
      <c r="N53" s="43" t="s">
        <v>281</v>
      </c>
      <c r="O53" s="43" t="s">
        <v>281</v>
      </c>
      <c r="P53" s="27"/>
      <c r="Q53" s="42" t="s">
        <v>284</v>
      </c>
      <c r="R53" s="42" t="s">
        <v>281</v>
      </c>
      <c r="S53" s="27"/>
      <c r="T53" s="43" t="s">
        <v>281</v>
      </c>
      <c r="U53" s="27"/>
      <c r="V53" s="88" t="s">
        <v>281</v>
      </c>
      <c r="W53" s="88" t="s">
        <v>281</v>
      </c>
      <c r="X53" s="88" t="s">
        <v>281</v>
      </c>
      <c r="Y53" s="27"/>
      <c r="Z53" s="88" t="s">
        <v>281</v>
      </c>
      <c r="AA53" s="27"/>
      <c r="AB53" s="43" t="s">
        <v>281</v>
      </c>
      <c r="AC53" s="22" t="s">
        <v>165</v>
      </c>
    </row>
    <row r="54" spans="1:30" s="9" customFormat="1" ht="75" x14ac:dyDescent="0.25">
      <c r="A54" s="21" t="s">
        <v>134</v>
      </c>
      <c r="B54" s="26" t="s">
        <v>135</v>
      </c>
      <c r="C54" s="28" t="s">
        <v>136</v>
      </c>
      <c r="D54" s="31" t="s">
        <v>137</v>
      </c>
      <c r="E54" s="34" t="s">
        <v>76</v>
      </c>
      <c r="F54" s="29" t="s">
        <v>75</v>
      </c>
      <c r="G54" s="29" t="s">
        <v>74</v>
      </c>
      <c r="H54" s="29" t="s">
        <v>73</v>
      </c>
      <c r="I54" s="23">
        <v>36</v>
      </c>
      <c r="J54" s="46" t="s">
        <v>189</v>
      </c>
      <c r="K54" s="26">
        <v>1</v>
      </c>
      <c r="L54" s="43" t="s">
        <v>281</v>
      </c>
      <c r="M54" s="43" t="s">
        <v>281</v>
      </c>
      <c r="N54" s="43" t="s">
        <v>281</v>
      </c>
      <c r="O54" s="43" t="s">
        <v>281</v>
      </c>
      <c r="P54" s="27"/>
      <c r="Q54" s="42" t="s">
        <v>284</v>
      </c>
      <c r="R54" s="42" t="s">
        <v>281</v>
      </c>
      <c r="S54" s="27"/>
      <c r="T54" s="43" t="s">
        <v>281</v>
      </c>
      <c r="U54" s="27"/>
      <c r="V54" s="88" t="s">
        <v>281</v>
      </c>
      <c r="W54" s="88" t="s">
        <v>281</v>
      </c>
      <c r="X54" s="88" t="s">
        <v>281</v>
      </c>
      <c r="Y54" s="27"/>
      <c r="Z54" s="88" t="s">
        <v>281</v>
      </c>
      <c r="AA54" s="27"/>
      <c r="AB54" s="43" t="s">
        <v>281</v>
      </c>
      <c r="AC54" s="22" t="s">
        <v>165</v>
      </c>
    </row>
    <row r="55" spans="1:30" s="9" customFormat="1" ht="60" x14ac:dyDescent="0.25">
      <c r="A55" s="21" t="s">
        <v>138</v>
      </c>
      <c r="B55" s="26" t="s">
        <v>139</v>
      </c>
      <c r="C55" s="28" t="s">
        <v>140</v>
      </c>
      <c r="D55" s="31" t="s">
        <v>141</v>
      </c>
      <c r="E55" s="34" t="s">
        <v>148</v>
      </c>
      <c r="F55" s="29" t="s">
        <v>75</v>
      </c>
      <c r="G55" s="29" t="s">
        <v>74</v>
      </c>
      <c r="H55" s="29" t="s">
        <v>73</v>
      </c>
      <c r="I55" s="23">
        <v>12</v>
      </c>
      <c r="J55" s="26" t="s">
        <v>72</v>
      </c>
      <c r="K55" s="26">
        <v>1</v>
      </c>
      <c r="L55" s="43" t="s">
        <v>281</v>
      </c>
      <c r="M55" s="43" t="s">
        <v>281</v>
      </c>
      <c r="N55" s="43" t="s">
        <v>281</v>
      </c>
      <c r="O55" s="43" t="s">
        <v>281</v>
      </c>
      <c r="P55" s="27"/>
      <c r="Q55" s="42" t="s">
        <v>284</v>
      </c>
      <c r="R55" s="42" t="s">
        <v>281</v>
      </c>
      <c r="S55" s="27"/>
      <c r="T55" s="43" t="s">
        <v>281</v>
      </c>
      <c r="U55" s="27"/>
      <c r="V55" s="88" t="s">
        <v>281</v>
      </c>
      <c r="W55" s="88" t="s">
        <v>281</v>
      </c>
      <c r="X55" s="88" t="s">
        <v>281</v>
      </c>
      <c r="Y55" s="27"/>
      <c r="Z55" s="88" t="s">
        <v>281</v>
      </c>
      <c r="AA55" s="27"/>
      <c r="AB55" s="43" t="s">
        <v>281</v>
      </c>
      <c r="AC55" s="22" t="s">
        <v>142</v>
      </c>
    </row>
    <row r="56" spans="1:30" s="9" customFormat="1" ht="60" x14ac:dyDescent="0.25">
      <c r="A56" s="21" t="s">
        <v>138</v>
      </c>
      <c r="B56" s="26" t="s">
        <v>139</v>
      </c>
      <c r="C56" s="28" t="s">
        <v>140</v>
      </c>
      <c r="D56" s="31" t="s">
        <v>141</v>
      </c>
      <c r="E56" s="34" t="s">
        <v>148</v>
      </c>
      <c r="F56" s="29" t="s">
        <v>75</v>
      </c>
      <c r="G56" s="29" t="s">
        <v>74</v>
      </c>
      <c r="H56" s="29" t="s">
        <v>73</v>
      </c>
      <c r="I56" s="23">
        <v>24</v>
      </c>
      <c r="J56" s="26" t="s">
        <v>72</v>
      </c>
      <c r="K56" s="26">
        <v>1</v>
      </c>
      <c r="L56" s="43" t="s">
        <v>281</v>
      </c>
      <c r="M56" s="43" t="s">
        <v>281</v>
      </c>
      <c r="N56" s="43" t="s">
        <v>281</v>
      </c>
      <c r="O56" s="43" t="s">
        <v>281</v>
      </c>
      <c r="P56" s="27"/>
      <c r="Q56" s="42" t="s">
        <v>284</v>
      </c>
      <c r="R56" s="42" t="s">
        <v>281</v>
      </c>
      <c r="S56" s="27"/>
      <c r="T56" s="43" t="s">
        <v>281</v>
      </c>
      <c r="U56" s="27"/>
      <c r="V56" s="88" t="s">
        <v>281</v>
      </c>
      <c r="W56" s="88" t="s">
        <v>281</v>
      </c>
      <c r="X56" s="88" t="s">
        <v>281</v>
      </c>
      <c r="Y56" s="27"/>
      <c r="Z56" s="88" t="s">
        <v>281</v>
      </c>
      <c r="AA56" s="27"/>
      <c r="AB56" s="43" t="s">
        <v>281</v>
      </c>
      <c r="AC56" s="22" t="s">
        <v>142</v>
      </c>
    </row>
    <row r="57" spans="1:30" s="9" customFormat="1" ht="60" x14ac:dyDescent="0.25">
      <c r="A57" s="21" t="s">
        <v>138</v>
      </c>
      <c r="B57" s="26" t="s">
        <v>139</v>
      </c>
      <c r="C57" s="28" t="s">
        <v>140</v>
      </c>
      <c r="D57" s="31" t="s">
        <v>141</v>
      </c>
      <c r="E57" s="34" t="s">
        <v>148</v>
      </c>
      <c r="F57" s="29" t="s">
        <v>75</v>
      </c>
      <c r="G57" s="29" t="s">
        <v>74</v>
      </c>
      <c r="H57" s="29" t="s">
        <v>73</v>
      </c>
      <c r="I57" s="23">
        <v>36</v>
      </c>
      <c r="J57" s="26" t="s">
        <v>72</v>
      </c>
      <c r="K57" s="26">
        <v>1</v>
      </c>
      <c r="L57" s="43" t="s">
        <v>281</v>
      </c>
      <c r="M57" s="43" t="s">
        <v>281</v>
      </c>
      <c r="N57" s="43" t="s">
        <v>281</v>
      </c>
      <c r="O57" s="43" t="s">
        <v>281</v>
      </c>
      <c r="P57" s="27"/>
      <c r="Q57" s="42" t="s">
        <v>284</v>
      </c>
      <c r="R57" s="42" t="s">
        <v>281</v>
      </c>
      <c r="S57" s="27"/>
      <c r="T57" s="43" t="s">
        <v>281</v>
      </c>
      <c r="U57" s="27"/>
      <c r="V57" s="88" t="s">
        <v>281</v>
      </c>
      <c r="W57" s="88" t="s">
        <v>281</v>
      </c>
      <c r="X57" s="88" t="s">
        <v>281</v>
      </c>
      <c r="Y57" s="27"/>
      <c r="Z57" s="88" t="s">
        <v>281</v>
      </c>
      <c r="AA57" s="27"/>
      <c r="AB57" s="43" t="s">
        <v>281</v>
      </c>
      <c r="AC57" s="22" t="s">
        <v>142</v>
      </c>
    </row>
    <row r="58" spans="1:30" s="9" customFormat="1" ht="60" x14ac:dyDescent="0.25">
      <c r="A58" s="21" t="s">
        <v>143</v>
      </c>
      <c r="B58" s="26" t="s">
        <v>144</v>
      </c>
      <c r="C58" s="28" t="s">
        <v>145</v>
      </c>
      <c r="D58" s="95" t="s">
        <v>146</v>
      </c>
      <c r="E58" s="34" t="s">
        <v>148</v>
      </c>
      <c r="F58" s="29" t="s">
        <v>75</v>
      </c>
      <c r="G58" s="29" t="s">
        <v>74</v>
      </c>
      <c r="H58" s="29" t="s">
        <v>73</v>
      </c>
      <c r="I58" s="23">
        <v>12</v>
      </c>
      <c r="J58" s="26" t="s">
        <v>72</v>
      </c>
      <c r="K58" s="26">
        <v>1</v>
      </c>
      <c r="L58" s="43" t="s">
        <v>281</v>
      </c>
      <c r="M58" s="43" t="s">
        <v>281</v>
      </c>
      <c r="N58" s="43" t="s">
        <v>281</v>
      </c>
      <c r="O58" s="43" t="s">
        <v>281</v>
      </c>
      <c r="P58" s="27"/>
      <c r="Q58" s="42" t="s">
        <v>284</v>
      </c>
      <c r="R58" s="42" t="s">
        <v>281</v>
      </c>
      <c r="S58" s="27"/>
      <c r="T58" s="43" t="s">
        <v>281</v>
      </c>
      <c r="U58" s="27"/>
      <c r="V58" s="88" t="s">
        <v>281</v>
      </c>
      <c r="W58" s="88" t="s">
        <v>281</v>
      </c>
      <c r="X58" s="88" t="s">
        <v>281</v>
      </c>
      <c r="Y58" s="27"/>
      <c r="Z58" s="40" t="s">
        <v>281</v>
      </c>
      <c r="AA58" s="27"/>
      <c r="AB58" s="41" t="s">
        <v>283</v>
      </c>
      <c r="AC58" s="22" t="s">
        <v>147</v>
      </c>
    </row>
    <row r="59" spans="1:30" s="9" customFormat="1" ht="60" x14ac:dyDescent="0.25">
      <c r="A59" s="21" t="s">
        <v>143</v>
      </c>
      <c r="B59" s="26" t="s">
        <v>144</v>
      </c>
      <c r="C59" s="28" t="s">
        <v>145</v>
      </c>
      <c r="D59" s="95" t="s">
        <v>146</v>
      </c>
      <c r="E59" s="34" t="s">
        <v>148</v>
      </c>
      <c r="F59" s="29" t="s">
        <v>75</v>
      </c>
      <c r="G59" s="29" t="s">
        <v>74</v>
      </c>
      <c r="H59" s="29" t="s">
        <v>73</v>
      </c>
      <c r="I59" s="23">
        <v>24</v>
      </c>
      <c r="J59" s="26" t="s">
        <v>72</v>
      </c>
      <c r="K59" s="26">
        <v>1</v>
      </c>
      <c r="L59" s="41">
        <v>775</v>
      </c>
      <c r="M59" s="42">
        <f t="shared" ref="M59:M60" si="6">L59*8.9%</f>
        <v>68.975000000000009</v>
      </c>
      <c r="N59" s="42">
        <v>0</v>
      </c>
      <c r="O59" s="42">
        <f t="shared" ref="O59:O60" si="7">N59*8.9%</f>
        <v>0</v>
      </c>
      <c r="P59" s="27"/>
      <c r="Q59" s="42">
        <v>0</v>
      </c>
      <c r="R59" s="42">
        <v>0</v>
      </c>
      <c r="S59" s="27"/>
      <c r="T59" s="42" t="s">
        <v>287</v>
      </c>
      <c r="U59" s="27"/>
      <c r="V59" s="40" t="s">
        <v>288</v>
      </c>
      <c r="W59" s="40" t="s">
        <v>288</v>
      </c>
      <c r="X59" s="40" t="s">
        <v>288</v>
      </c>
      <c r="Y59" s="27"/>
      <c r="Z59" s="42">
        <v>0</v>
      </c>
      <c r="AA59" s="27"/>
      <c r="AB59" s="41" t="s">
        <v>286</v>
      </c>
      <c r="AC59" s="22" t="s">
        <v>147</v>
      </c>
    </row>
    <row r="60" spans="1:30" s="9" customFormat="1" ht="60" x14ac:dyDescent="0.25">
      <c r="A60" s="21" t="s">
        <v>143</v>
      </c>
      <c r="B60" s="26" t="s">
        <v>144</v>
      </c>
      <c r="C60" s="28" t="s">
        <v>145</v>
      </c>
      <c r="D60" s="95" t="s">
        <v>146</v>
      </c>
      <c r="E60" s="34" t="s">
        <v>148</v>
      </c>
      <c r="F60" s="29" t="s">
        <v>75</v>
      </c>
      <c r="G60" s="29" t="s">
        <v>74</v>
      </c>
      <c r="H60" s="29" t="s">
        <v>73</v>
      </c>
      <c r="I60" s="23">
        <v>36</v>
      </c>
      <c r="J60" s="26" t="s">
        <v>72</v>
      </c>
      <c r="K60" s="26">
        <v>1</v>
      </c>
      <c r="L60" s="41">
        <v>750</v>
      </c>
      <c r="M60" s="42">
        <f t="shared" si="6"/>
        <v>66.750000000000014</v>
      </c>
      <c r="N60" s="42">
        <v>0</v>
      </c>
      <c r="O60" s="42">
        <f t="shared" si="7"/>
        <v>0</v>
      </c>
      <c r="P60" s="27"/>
      <c r="Q60" s="42">
        <v>0</v>
      </c>
      <c r="R60" s="42">
        <v>0</v>
      </c>
      <c r="S60" s="27"/>
      <c r="T60" s="41" t="s">
        <v>287</v>
      </c>
      <c r="U60" s="27"/>
      <c r="V60" s="40" t="s">
        <v>288</v>
      </c>
      <c r="W60" s="40" t="s">
        <v>288</v>
      </c>
      <c r="X60" s="40" t="s">
        <v>288</v>
      </c>
      <c r="Y60" s="27"/>
      <c r="Z60" s="42">
        <v>0</v>
      </c>
      <c r="AA60" s="27"/>
      <c r="AB60" s="41" t="s">
        <v>286</v>
      </c>
      <c r="AC60" s="22" t="s">
        <v>147</v>
      </c>
    </row>
    <row r="61" spans="1:30" s="9" customFormat="1" ht="60" x14ac:dyDescent="0.25">
      <c r="A61" s="38" t="s">
        <v>178</v>
      </c>
      <c r="B61" s="43" t="s">
        <v>179</v>
      </c>
      <c r="C61" s="45" t="s">
        <v>180</v>
      </c>
      <c r="D61" s="47" t="s">
        <v>181</v>
      </c>
      <c r="E61" s="46" t="s">
        <v>148</v>
      </c>
      <c r="F61" s="46" t="s">
        <v>75</v>
      </c>
      <c r="G61" s="46" t="s">
        <v>74</v>
      </c>
      <c r="H61" s="46" t="s">
        <v>73</v>
      </c>
      <c r="I61" s="40">
        <v>12</v>
      </c>
      <c r="J61" s="43" t="s">
        <v>72</v>
      </c>
      <c r="K61" s="43">
        <v>1</v>
      </c>
      <c r="L61" s="47" t="s">
        <v>281</v>
      </c>
      <c r="M61" s="47" t="s">
        <v>281</v>
      </c>
      <c r="N61" s="47" t="s">
        <v>281</v>
      </c>
      <c r="O61" s="47" t="s">
        <v>281</v>
      </c>
      <c r="P61" s="44"/>
      <c r="Q61" s="42" t="s">
        <v>284</v>
      </c>
      <c r="R61" s="42" t="s">
        <v>281</v>
      </c>
      <c r="S61" s="44"/>
      <c r="T61" s="43" t="s">
        <v>281</v>
      </c>
      <c r="U61" s="44"/>
      <c r="V61" s="88" t="s">
        <v>281</v>
      </c>
      <c r="W61" s="88" t="s">
        <v>281</v>
      </c>
      <c r="X61" s="88" t="s">
        <v>281</v>
      </c>
      <c r="Y61" s="44"/>
      <c r="Z61" s="88" t="s">
        <v>281</v>
      </c>
      <c r="AA61" s="44"/>
      <c r="AB61" s="43" t="s">
        <v>281</v>
      </c>
      <c r="AC61" s="39" t="s">
        <v>182</v>
      </c>
      <c r="AD61" s="48"/>
    </row>
    <row r="62" spans="1:30" s="9" customFormat="1" ht="60" x14ac:dyDescent="0.25">
      <c r="A62" s="38" t="s">
        <v>178</v>
      </c>
      <c r="B62" s="43" t="s">
        <v>179</v>
      </c>
      <c r="C62" s="45" t="s">
        <v>180</v>
      </c>
      <c r="D62" s="47" t="s">
        <v>181</v>
      </c>
      <c r="E62" s="46" t="s">
        <v>148</v>
      </c>
      <c r="F62" s="46" t="s">
        <v>75</v>
      </c>
      <c r="G62" s="46" t="s">
        <v>74</v>
      </c>
      <c r="H62" s="46" t="s">
        <v>73</v>
      </c>
      <c r="I62" s="40">
        <v>24</v>
      </c>
      <c r="J62" s="43" t="s">
        <v>72</v>
      </c>
      <c r="K62" s="43">
        <v>1</v>
      </c>
      <c r="L62" s="47" t="s">
        <v>283</v>
      </c>
      <c r="M62" s="47" t="s">
        <v>283</v>
      </c>
      <c r="N62" s="47" t="s">
        <v>283</v>
      </c>
      <c r="O62" s="47" t="s">
        <v>283</v>
      </c>
      <c r="P62" s="44"/>
      <c r="Q62" s="42" t="s">
        <v>284</v>
      </c>
      <c r="R62" s="42" t="s">
        <v>281</v>
      </c>
      <c r="S62" s="44"/>
      <c r="T62" s="43" t="s">
        <v>283</v>
      </c>
      <c r="U62" s="44"/>
      <c r="V62" s="88" t="s">
        <v>281</v>
      </c>
      <c r="W62" s="88" t="s">
        <v>281</v>
      </c>
      <c r="X62" s="88" t="s">
        <v>281</v>
      </c>
      <c r="Y62" s="44"/>
      <c r="Z62" s="88" t="s">
        <v>281</v>
      </c>
      <c r="AA62" s="44"/>
      <c r="AB62" s="43" t="s">
        <v>283</v>
      </c>
      <c r="AC62" s="39" t="s">
        <v>182</v>
      </c>
      <c r="AD62" s="48"/>
    </row>
    <row r="63" spans="1:30" s="9" customFormat="1" ht="60" x14ac:dyDescent="0.25">
      <c r="A63" s="38" t="s">
        <v>178</v>
      </c>
      <c r="B63" s="43" t="s">
        <v>179</v>
      </c>
      <c r="C63" s="45" t="s">
        <v>180</v>
      </c>
      <c r="D63" s="47" t="s">
        <v>181</v>
      </c>
      <c r="E63" s="46" t="s">
        <v>148</v>
      </c>
      <c r="F63" s="46" t="s">
        <v>75</v>
      </c>
      <c r="G63" s="46" t="s">
        <v>74</v>
      </c>
      <c r="H63" s="46" t="s">
        <v>73</v>
      </c>
      <c r="I63" s="40">
        <v>36</v>
      </c>
      <c r="J63" s="43" t="s">
        <v>72</v>
      </c>
      <c r="K63" s="43">
        <v>1</v>
      </c>
      <c r="L63" s="47" t="s">
        <v>281</v>
      </c>
      <c r="M63" s="47" t="s">
        <v>281</v>
      </c>
      <c r="N63" s="47" t="s">
        <v>281</v>
      </c>
      <c r="O63" s="47" t="s">
        <v>281</v>
      </c>
      <c r="P63" s="44"/>
      <c r="Q63" s="42" t="s">
        <v>284</v>
      </c>
      <c r="R63" s="42" t="s">
        <v>281</v>
      </c>
      <c r="S63" s="44"/>
      <c r="T63" s="43" t="s">
        <v>281</v>
      </c>
      <c r="U63" s="44"/>
      <c r="V63" s="88" t="s">
        <v>281</v>
      </c>
      <c r="W63" s="88" t="s">
        <v>281</v>
      </c>
      <c r="X63" s="88" t="s">
        <v>281</v>
      </c>
      <c r="Y63" s="44"/>
      <c r="Z63" s="88" t="s">
        <v>281</v>
      </c>
      <c r="AA63" s="44"/>
      <c r="AB63" s="43" t="s">
        <v>281</v>
      </c>
      <c r="AC63" s="39" t="s">
        <v>182</v>
      </c>
      <c r="AD63" s="48"/>
    </row>
    <row r="64" spans="1:30" s="9" customFormat="1" ht="60" x14ac:dyDescent="0.25">
      <c r="A64" s="38" t="s">
        <v>178</v>
      </c>
      <c r="B64" s="43" t="s">
        <v>179</v>
      </c>
      <c r="C64" s="45" t="s">
        <v>180</v>
      </c>
      <c r="D64" s="47" t="s">
        <v>181</v>
      </c>
      <c r="E64" s="46" t="s">
        <v>76</v>
      </c>
      <c r="F64" s="46" t="s">
        <v>75</v>
      </c>
      <c r="G64" s="46" t="s">
        <v>74</v>
      </c>
      <c r="H64" s="46" t="s">
        <v>73</v>
      </c>
      <c r="I64" s="40">
        <v>12</v>
      </c>
      <c r="J64" s="43" t="s">
        <v>72</v>
      </c>
      <c r="K64" s="43">
        <v>1</v>
      </c>
      <c r="L64" s="47" t="s">
        <v>281</v>
      </c>
      <c r="M64" s="47" t="s">
        <v>281</v>
      </c>
      <c r="N64" s="47" t="s">
        <v>281</v>
      </c>
      <c r="O64" s="47" t="s">
        <v>281</v>
      </c>
      <c r="P64" s="44"/>
      <c r="Q64" s="42" t="s">
        <v>284</v>
      </c>
      <c r="R64" s="42" t="s">
        <v>281</v>
      </c>
      <c r="S64" s="44"/>
      <c r="T64" s="43" t="s">
        <v>281</v>
      </c>
      <c r="U64" s="44"/>
      <c r="V64" s="88" t="s">
        <v>281</v>
      </c>
      <c r="W64" s="88" t="s">
        <v>281</v>
      </c>
      <c r="X64" s="88" t="s">
        <v>281</v>
      </c>
      <c r="Y64" s="44"/>
      <c r="Z64" s="88" t="s">
        <v>281</v>
      </c>
      <c r="AA64" s="44"/>
      <c r="AB64" s="43" t="s">
        <v>281</v>
      </c>
      <c r="AC64" s="39" t="s">
        <v>182</v>
      </c>
      <c r="AD64" s="48"/>
    </row>
    <row r="65" spans="1:30" s="9" customFormat="1" ht="60" x14ac:dyDescent="0.25">
      <c r="A65" s="38" t="s">
        <v>178</v>
      </c>
      <c r="B65" s="43" t="s">
        <v>179</v>
      </c>
      <c r="C65" s="45" t="s">
        <v>180</v>
      </c>
      <c r="D65" s="47" t="s">
        <v>181</v>
      </c>
      <c r="E65" s="46" t="s">
        <v>76</v>
      </c>
      <c r="F65" s="46" t="s">
        <v>75</v>
      </c>
      <c r="G65" s="46" t="s">
        <v>74</v>
      </c>
      <c r="H65" s="46" t="s">
        <v>73</v>
      </c>
      <c r="I65" s="40">
        <v>24</v>
      </c>
      <c r="J65" s="43" t="s">
        <v>72</v>
      </c>
      <c r="K65" s="43">
        <v>1</v>
      </c>
      <c r="L65" s="47" t="s">
        <v>281</v>
      </c>
      <c r="M65" s="47" t="s">
        <v>281</v>
      </c>
      <c r="N65" s="47" t="s">
        <v>281</v>
      </c>
      <c r="O65" s="47" t="s">
        <v>281</v>
      </c>
      <c r="P65" s="44"/>
      <c r="Q65" s="42" t="s">
        <v>284</v>
      </c>
      <c r="R65" s="42" t="s">
        <v>281</v>
      </c>
      <c r="S65" s="44"/>
      <c r="T65" s="43" t="s">
        <v>281</v>
      </c>
      <c r="U65" s="44"/>
      <c r="V65" s="88" t="s">
        <v>281</v>
      </c>
      <c r="W65" s="88" t="s">
        <v>281</v>
      </c>
      <c r="X65" s="88" t="s">
        <v>281</v>
      </c>
      <c r="Y65" s="44"/>
      <c r="Z65" s="88" t="s">
        <v>281</v>
      </c>
      <c r="AA65" s="44"/>
      <c r="AB65" s="43" t="s">
        <v>281</v>
      </c>
      <c r="AC65" s="39" t="s">
        <v>182</v>
      </c>
      <c r="AD65" s="48"/>
    </row>
    <row r="66" spans="1:30" s="9" customFormat="1" ht="60" x14ac:dyDescent="0.25">
      <c r="A66" s="38" t="s">
        <v>178</v>
      </c>
      <c r="B66" s="43" t="s">
        <v>179</v>
      </c>
      <c r="C66" s="45" t="s">
        <v>180</v>
      </c>
      <c r="D66" s="47" t="s">
        <v>181</v>
      </c>
      <c r="E66" s="46" t="s">
        <v>76</v>
      </c>
      <c r="F66" s="46" t="s">
        <v>75</v>
      </c>
      <c r="G66" s="46" t="s">
        <v>74</v>
      </c>
      <c r="H66" s="46" t="s">
        <v>73</v>
      </c>
      <c r="I66" s="40">
        <v>36</v>
      </c>
      <c r="J66" s="43" t="s">
        <v>72</v>
      </c>
      <c r="K66" s="43">
        <v>1</v>
      </c>
      <c r="L66" s="47" t="s">
        <v>281</v>
      </c>
      <c r="M66" s="47" t="s">
        <v>281</v>
      </c>
      <c r="N66" s="47" t="s">
        <v>281</v>
      </c>
      <c r="O66" s="47" t="s">
        <v>281</v>
      </c>
      <c r="P66" s="44"/>
      <c r="Q66" s="42" t="s">
        <v>284</v>
      </c>
      <c r="R66" s="42" t="s">
        <v>281</v>
      </c>
      <c r="S66" s="44"/>
      <c r="T66" s="43" t="s">
        <v>281</v>
      </c>
      <c r="U66" s="44"/>
      <c r="V66" s="88" t="s">
        <v>281</v>
      </c>
      <c r="W66" s="88" t="s">
        <v>281</v>
      </c>
      <c r="X66" s="88" t="s">
        <v>281</v>
      </c>
      <c r="Y66" s="44"/>
      <c r="Z66" s="88" t="s">
        <v>281</v>
      </c>
      <c r="AA66" s="44"/>
      <c r="AB66" s="43" t="s">
        <v>281</v>
      </c>
      <c r="AC66" s="39" t="s">
        <v>182</v>
      </c>
      <c r="AD66" s="48"/>
    </row>
    <row r="67" spans="1:30" ht="150" x14ac:dyDescent="0.25">
      <c r="A67" s="38" t="s">
        <v>183</v>
      </c>
      <c r="B67" s="43" t="s">
        <v>184</v>
      </c>
      <c r="C67" s="45" t="s">
        <v>185</v>
      </c>
      <c r="D67" s="95" t="s">
        <v>188</v>
      </c>
      <c r="E67" s="46" t="s">
        <v>148</v>
      </c>
      <c r="F67" s="46" t="s">
        <v>75</v>
      </c>
      <c r="G67" s="46" t="s">
        <v>74</v>
      </c>
      <c r="H67" s="46" t="s">
        <v>73</v>
      </c>
      <c r="I67" s="40">
        <v>12</v>
      </c>
      <c r="J67" s="43" t="s">
        <v>72</v>
      </c>
      <c r="K67" s="43">
        <v>1</v>
      </c>
      <c r="L67" s="94">
        <v>350</v>
      </c>
      <c r="M67" s="42">
        <f>L67*10.1%</f>
        <v>35.349999999999994</v>
      </c>
      <c r="N67" s="42">
        <v>0</v>
      </c>
      <c r="O67" s="42">
        <f>N67*10.1%</f>
        <v>0</v>
      </c>
      <c r="P67" s="44"/>
      <c r="Q67" s="42">
        <v>0</v>
      </c>
      <c r="R67" s="42">
        <v>0</v>
      </c>
      <c r="S67" s="44"/>
      <c r="T67" s="42" t="s">
        <v>287</v>
      </c>
      <c r="U67" s="44"/>
      <c r="V67" s="42" t="s">
        <v>296</v>
      </c>
      <c r="W67" s="42" t="s">
        <v>296</v>
      </c>
      <c r="X67" s="42" t="s">
        <v>296</v>
      </c>
      <c r="Y67" s="44"/>
      <c r="Z67" s="42">
        <v>0</v>
      </c>
      <c r="AA67" s="44"/>
      <c r="AB67" s="41" t="s">
        <v>286</v>
      </c>
      <c r="AC67" s="39" t="s">
        <v>186</v>
      </c>
      <c r="AD67" s="37"/>
    </row>
    <row r="68" spans="1:30" ht="150" x14ac:dyDescent="0.25">
      <c r="A68" s="38" t="s">
        <v>183</v>
      </c>
      <c r="B68" s="43" t="s">
        <v>184</v>
      </c>
      <c r="C68" s="45" t="s">
        <v>185</v>
      </c>
      <c r="D68" s="95" t="s">
        <v>188</v>
      </c>
      <c r="E68" s="46" t="s">
        <v>148</v>
      </c>
      <c r="F68" s="46" t="s">
        <v>75</v>
      </c>
      <c r="G68" s="46" t="s">
        <v>74</v>
      </c>
      <c r="H68" s="46" t="s">
        <v>73</v>
      </c>
      <c r="I68" s="40">
        <v>24</v>
      </c>
      <c r="J68" s="43" t="s">
        <v>72</v>
      </c>
      <c r="K68" s="43">
        <v>1</v>
      </c>
      <c r="L68" s="94">
        <v>325</v>
      </c>
      <c r="M68" s="42">
        <f t="shared" ref="M68" si="8">L68*10.1%</f>
        <v>32.824999999999996</v>
      </c>
      <c r="N68" s="42">
        <v>0</v>
      </c>
      <c r="O68" s="42">
        <f t="shared" ref="O68" si="9">N68*10.1%</f>
        <v>0</v>
      </c>
      <c r="P68" s="44"/>
      <c r="Q68" s="42">
        <v>0</v>
      </c>
      <c r="R68" s="42">
        <v>0</v>
      </c>
      <c r="S68" s="44"/>
      <c r="T68" s="41" t="s">
        <v>287</v>
      </c>
      <c r="U68" s="44"/>
      <c r="V68" s="42" t="s">
        <v>296</v>
      </c>
      <c r="W68" s="42" t="s">
        <v>296</v>
      </c>
      <c r="X68" s="42" t="s">
        <v>296</v>
      </c>
      <c r="Y68" s="44"/>
      <c r="Z68" s="42">
        <v>0</v>
      </c>
      <c r="AA68" s="44"/>
      <c r="AB68" s="41" t="s">
        <v>286</v>
      </c>
      <c r="AC68" s="39" t="s">
        <v>186</v>
      </c>
      <c r="AD68" s="37"/>
    </row>
    <row r="69" spans="1:30" ht="150" x14ac:dyDescent="0.25">
      <c r="A69" s="38" t="s">
        <v>183</v>
      </c>
      <c r="B69" s="43" t="s">
        <v>184</v>
      </c>
      <c r="C69" s="45" t="s">
        <v>185</v>
      </c>
      <c r="D69" s="95" t="s">
        <v>188</v>
      </c>
      <c r="E69" s="46" t="s">
        <v>76</v>
      </c>
      <c r="F69" s="46" t="s">
        <v>75</v>
      </c>
      <c r="G69" s="46" t="s">
        <v>74</v>
      </c>
      <c r="H69" s="46" t="s">
        <v>73</v>
      </c>
      <c r="I69" s="40">
        <v>12</v>
      </c>
      <c r="J69" s="43" t="s">
        <v>72</v>
      </c>
      <c r="K69" s="43">
        <v>1</v>
      </c>
      <c r="L69" s="42" t="s">
        <v>281</v>
      </c>
      <c r="M69" s="42" t="s">
        <v>281</v>
      </c>
      <c r="N69" s="42" t="s">
        <v>281</v>
      </c>
      <c r="O69" s="42" t="s">
        <v>281</v>
      </c>
      <c r="P69" s="44"/>
      <c r="Q69" s="42" t="s">
        <v>284</v>
      </c>
      <c r="R69" s="42" t="s">
        <v>281</v>
      </c>
      <c r="S69" s="44"/>
      <c r="T69" s="41" t="s">
        <v>281</v>
      </c>
      <c r="U69" s="44"/>
      <c r="V69" s="88" t="s">
        <v>281</v>
      </c>
      <c r="W69" s="88" t="s">
        <v>281</v>
      </c>
      <c r="X69" s="88" t="s">
        <v>281</v>
      </c>
      <c r="Y69" s="44"/>
      <c r="Z69" s="41" t="s">
        <v>281</v>
      </c>
      <c r="AA69" s="44"/>
      <c r="AB69" s="41" t="s">
        <v>281</v>
      </c>
      <c r="AC69" s="39" t="s">
        <v>186</v>
      </c>
      <c r="AD69" s="37"/>
    </row>
    <row r="70" spans="1:30" ht="150" x14ac:dyDescent="0.25">
      <c r="A70" s="38" t="s">
        <v>183</v>
      </c>
      <c r="B70" s="43" t="s">
        <v>184</v>
      </c>
      <c r="C70" s="45" t="s">
        <v>185</v>
      </c>
      <c r="D70" s="95" t="s">
        <v>188</v>
      </c>
      <c r="E70" s="46" t="s">
        <v>76</v>
      </c>
      <c r="F70" s="46" t="s">
        <v>75</v>
      </c>
      <c r="G70" s="46" t="s">
        <v>74</v>
      </c>
      <c r="H70" s="46" t="s">
        <v>73</v>
      </c>
      <c r="I70" s="40">
        <v>24</v>
      </c>
      <c r="J70" s="43" t="s">
        <v>72</v>
      </c>
      <c r="K70" s="43">
        <v>1</v>
      </c>
      <c r="L70" s="42" t="s">
        <v>281</v>
      </c>
      <c r="M70" s="42" t="s">
        <v>281</v>
      </c>
      <c r="N70" s="42" t="s">
        <v>281</v>
      </c>
      <c r="O70" s="42" t="s">
        <v>281</v>
      </c>
      <c r="P70" s="44"/>
      <c r="Q70" s="42" t="s">
        <v>284</v>
      </c>
      <c r="R70" s="42" t="s">
        <v>284</v>
      </c>
      <c r="S70" s="44"/>
      <c r="T70" s="41" t="s">
        <v>281</v>
      </c>
      <c r="U70" s="44"/>
      <c r="V70" s="88" t="s">
        <v>281</v>
      </c>
      <c r="W70" s="88" t="s">
        <v>281</v>
      </c>
      <c r="X70" s="88" t="s">
        <v>281</v>
      </c>
      <c r="Y70" s="44"/>
      <c r="Z70" s="41" t="s">
        <v>281</v>
      </c>
      <c r="AA70" s="44"/>
      <c r="AB70" s="41" t="s">
        <v>281</v>
      </c>
      <c r="AC70" s="39" t="s">
        <v>186</v>
      </c>
      <c r="AD70" s="37"/>
    </row>
    <row r="71" spans="1:30" ht="135" x14ac:dyDescent="0.25">
      <c r="A71" s="38" t="s">
        <v>183</v>
      </c>
      <c r="B71" s="43" t="s">
        <v>184</v>
      </c>
      <c r="C71" s="45" t="s">
        <v>185</v>
      </c>
      <c r="D71" s="95" t="s">
        <v>188</v>
      </c>
      <c r="E71" s="34" t="s">
        <v>100</v>
      </c>
      <c r="F71" s="46" t="s">
        <v>75</v>
      </c>
      <c r="G71" s="46" t="s">
        <v>74</v>
      </c>
      <c r="H71" s="46" t="s">
        <v>73</v>
      </c>
      <c r="I71" s="40">
        <v>12</v>
      </c>
      <c r="J71" s="43" t="s">
        <v>72</v>
      </c>
      <c r="K71" s="43">
        <v>1</v>
      </c>
      <c r="L71" s="42" t="s">
        <v>281</v>
      </c>
      <c r="M71" s="42" t="s">
        <v>281</v>
      </c>
      <c r="N71" s="42" t="s">
        <v>281</v>
      </c>
      <c r="O71" s="42" t="s">
        <v>281</v>
      </c>
      <c r="P71" s="44"/>
      <c r="Q71" s="42" t="s">
        <v>284</v>
      </c>
      <c r="R71" s="42" t="s">
        <v>284</v>
      </c>
      <c r="S71" s="44"/>
      <c r="T71" s="42" t="s">
        <v>281</v>
      </c>
      <c r="U71" s="44"/>
      <c r="V71" s="41" t="s">
        <v>281</v>
      </c>
      <c r="W71" s="41" t="s">
        <v>281</v>
      </c>
      <c r="X71" s="41" t="s">
        <v>281</v>
      </c>
      <c r="Y71" s="44"/>
      <c r="Z71" s="42" t="s">
        <v>281</v>
      </c>
      <c r="AA71" s="44"/>
      <c r="AB71" s="41" t="s">
        <v>283</v>
      </c>
      <c r="AC71" s="39" t="s">
        <v>187</v>
      </c>
      <c r="AD71" s="37"/>
    </row>
    <row r="72" spans="1:30" ht="150" x14ac:dyDescent="0.25">
      <c r="A72" s="38" t="s">
        <v>183</v>
      </c>
      <c r="B72" s="43" t="s">
        <v>184</v>
      </c>
      <c r="C72" s="45" t="s">
        <v>185</v>
      </c>
      <c r="D72" s="95" t="s">
        <v>188</v>
      </c>
      <c r="E72" s="34" t="s">
        <v>100</v>
      </c>
      <c r="F72" s="46" t="s">
        <v>75</v>
      </c>
      <c r="G72" s="46" t="s">
        <v>74</v>
      </c>
      <c r="H72" s="46" t="s">
        <v>73</v>
      </c>
      <c r="I72" s="40">
        <v>24</v>
      </c>
      <c r="J72" s="43" t="s">
        <v>72</v>
      </c>
      <c r="K72" s="43">
        <v>1</v>
      </c>
      <c r="L72" s="42" t="s">
        <v>281</v>
      </c>
      <c r="M72" s="42" t="s">
        <v>281</v>
      </c>
      <c r="N72" s="42" t="s">
        <v>281</v>
      </c>
      <c r="O72" s="42" t="s">
        <v>281</v>
      </c>
      <c r="P72" s="44"/>
      <c r="Q72" s="42" t="s">
        <v>284</v>
      </c>
      <c r="R72" s="42" t="s">
        <v>284</v>
      </c>
      <c r="S72" s="44"/>
      <c r="T72" s="42" t="s">
        <v>281</v>
      </c>
      <c r="U72" s="44"/>
      <c r="V72" s="41" t="s">
        <v>281</v>
      </c>
      <c r="W72" s="41" t="s">
        <v>281</v>
      </c>
      <c r="X72" s="41" t="s">
        <v>281</v>
      </c>
      <c r="Y72" s="44"/>
      <c r="Z72" s="42" t="s">
        <v>281</v>
      </c>
      <c r="AA72" s="44"/>
      <c r="AB72" s="41" t="s">
        <v>283</v>
      </c>
      <c r="AC72" s="39" t="s">
        <v>186</v>
      </c>
      <c r="AD72" s="37"/>
    </row>
    <row r="73" spans="1:30" ht="75" x14ac:dyDescent="0.25">
      <c r="A73" s="49" t="s">
        <v>190</v>
      </c>
      <c r="B73" s="50" t="s">
        <v>93</v>
      </c>
      <c r="C73" s="45" t="s">
        <v>191</v>
      </c>
      <c r="D73" s="51" t="s">
        <v>192</v>
      </c>
      <c r="E73" s="52" t="s">
        <v>76</v>
      </c>
      <c r="F73" s="52" t="s">
        <v>75</v>
      </c>
      <c r="G73" s="52" t="s">
        <v>74</v>
      </c>
      <c r="H73" s="52" t="s">
        <v>73</v>
      </c>
      <c r="I73" s="53">
        <v>12</v>
      </c>
      <c r="J73" s="50" t="s">
        <v>189</v>
      </c>
      <c r="K73" s="50">
        <v>1</v>
      </c>
      <c r="L73" s="54" t="s">
        <v>281</v>
      </c>
      <c r="M73" s="54" t="s">
        <v>281</v>
      </c>
      <c r="N73" s="54" t="s">
        <v>281</v>
      </c>
      <c r="O73" s="54" t="s">
        <v>281</v>
      </c>
      <c r="P73" s="55"/>
      <c r="Q73" s="42" t="s">
        <v>284</v>
      </c>
      <c r="R73" s="42" t="s">
        <v>281</v>
      </c>
      <c r="S73" s="55"/>
      <c r="T73" s="41" t="s">
        <v>281</v>
      </c>
      <c r="U73" s="55"/>
      <c r="V73" s="42" t="s">
        <v>281</v>
      </c>
      <c r="W73" s="42" t="s">
        <v>281</v>
      </c>
      <c r="X73" s="42" t="s">
        <v>281</v>
      </c>
      <c r="Y73" s="55"/>
      <c r="Z73" s="41" t="s">
        <v>281</v>
      </c>
      <c r="AA73" s="55"/>
      <c r="AB73" s="41" t="s">
        <v>281</v>
      </c>
      <c r="AC73" s="57" t="s">
        <v>193</v>
      </c>
      <c r="AD73" s="58"/>
    </row>
    <row r="74" spans="1:30" ht="75" x14ac:dyDescent="0.25">
      <c r="A74" s="49" t="s">
        <v>190</v>
      </c>
      <c r="B74" s="50" t="s">
        <v>93</v>
      </c>
      <c r="C74" s="45" t="s">
        <v>191</v>
      </c>
      <c r="D74" s="51" t="s">
        <v>192</v>
      </c>
      <c r="E74" s="52" t="s">
        <v>76</v>
      </c>
      <c r="F74" s="52" t="s">
        <v>75</v>
      </c>
      <c r="G74" s="52" t="s">
        <v>74</v>
      </c>
      <c r="H74" s="52" t="s">
        <v>73</v>
      </c>
      <c r="I74" s="53">
        <v>24</v>
      </c>
      <c r="J74" s="50" t="s">
        <v>189</v>
      </c>
      <c r="K74" s="50">
        <v>1</v>
      </c>
      <c r="L74" s="54" t="s">
        <v>281</v>
      </c>
      <c r="M74" s="54" t="s">
        <v>281</v>
      </c>
      <c r="N74" s="54" t="s">
        <v>281</v>
      </c>
      <c r="O74" s="54" t="s">
        <v>281</v>
      </c>
      <c r="P74" s="55"/>
      <c r="Q74" s="42" t="s">
        <v>284</v>
      </c>
      <c r="R74" s="42" t="s">
        <v>281</v>
      </c>
      <c r="S74" s="55"/>
      <c r="T74" s="41" t="s">
        <v>281</v>
      </c>
      <c r="U74" s="55"/>
      <c r="V74" s="42" t="s">
        <v>281</v>
      </c>
      <c r="W74" s="42" t="s">
        <v>281</v>
      </c>
      <c r="X74" s="42" t="s">
        <v>281</v>
      </c>
      <c r="Y74" s="55"/>
      <c r="Z74" s="41" t="s">
        <v>281</v>
      </c>
      <c r="AA74" s="55"/>
      <c r="AB74" s="41" t="s">
        <v>281</v>
      </c>
      <c r="AC74" s="57" t="s">
        <v>193</v>
      </c>
      <c r="AD74" s="58"/>
    </row>
    <row r="75" spans="1:30" ht="75" x14ac:dyDescent="0.25">
      <c r="A75" s="49" t="s">
        <v>190</v>
      </c>
      <c r="B75" s="50" t="s">
        <v>93</v>
      </c>
      <c r="C75" s="45" t="s">
        <v>191</v>
      </c>
      <c r="D75" s="51" t="s">
        <v>192</v>
      </c>
      <c r="E75" s="52" t="s">
        <v>76</v>
      </c>
      <c r="F75" s="52" t="s">
        <v>75</v>
      </c>
      <c r="G75" s="52" t="s">
        <v>74</v>
      </c>
      <c r="H75" s="52" t="s">
        <v>73</v>
      </c>
      <c r="I75" s="53">
        <v>36</v>
      </c>
      <c r="J75" s="50" t="s">
        <v>189</v>
      </c>
      <c r="K75" s="50">
        <v>1</v>
      </c>
      <c r="L75" s="54" t="s">
        <v>281</v>
      </c>
      <c r="M75" s="54" t="s">
        <v>281</v>
      </c>
      <c r="N75" s="54" t="s">
        <v>281</v>
      </c>
      <c r="O75" s="54" t="s">
        <v>281</v>
      </c>
      <c r="P75" s="55"/>
      <c r="Q75" s="42" t="s">
        <v>284</v>
      </c>
      <c r="R75" s="42" t="s">
        <v>281</v>
      </c>
      <c r="S75" s="55"/>
      <c r="T75" s="41" t="s">
        <v>281</v>
      </c>
      <c r="U75" s="55"/>
      <c r="V75" s="42" t="s">
        <v>281</v>
      </c>
      <c r="W75" s="42" t="s">
        <v>281</v>
      </c>
      <c r="X75" s="42" t="s">
        <v>281</v>
      </c>
      <c r="Y75" s="55"/>
      <c r="Z75" s="41" t="s">
        <v>281</v>
      </c>
      <c r="AA75" s="55"/>
      <c r="AB75" s="41" t="s">
        <v>281</v>
      </c>
      <c r="AC75" s="57" t="s">
        <v>194</v>
      </c>
      <c r="AD75" s="58"/>
    </row>
    <row r="76" spans="1:30" ht="45" x14ac:dyDescent="0.25">
      <c r="A76" s="49" t="s">
        <v>195</v>
      </c>
      <c r="B76" s="50" t="s">
        <v>196</v>
      </c>
      <c r="C76" s="45" t="s">
        <v>197</v>
      </c>
      <c r="D76" s="59" t="s">
        <v>198</v>
      </c>
      <c r="E76" s="52" t="s">
        <v>148</v>
      </c>
      <c r="F76" s="52" t="s">
        <v>75</v>
      </c>
      <c r="G76" s="52" t="s">
        <v>74</v>
      </c>
      <c r="H76" s="52" t="s">
        <v>73</v>
      </c>
      <c r="I76" s="53">
        <v>24</v>
      </c>
      <c r="J76" s="50" t="s">
        <v>189</v>
      </c>
      <c r="K76" s="50">
        <v>1</v>
      </c>
      <c r="L76" s="54" t="s">
        <v>281</v>
      </c>
      <c r="M76" s="54" t="s">
        <v>281</v>
      </c>
      <c r="N76" s="54" t="s">
        <v>281</v>
      </c>
      <c r="O76" s="54" t="s">
        <v>281</v>
      </c>
      <c r="P76" s="55"/>
      <c r="Q76" s="42" t="s">
        <v>284</v>
      </c>
      <c r="R76" s="42" t="s">
        <v>281</v>
      </c>
      <c r="S76" s="55"/>
      <c r="T76" s="41" t="s">
        <v>281</v>
      </c>
      <c r="U76" s="55"/>
      <c r="V76" s="42" t="s">
        <v>281</v>
      </c>
      <c r="W76" s="42" t="s">
        <v>281</v>
      </c>
      <c r="X76" s="42" t="s">
        <v>281</v>
      </c>
      <c r="Y76" s="55"/>
      <c r="Z76" s="41" t="s">
        <v>281</v>
      </c>
      <c r="AA76" s="55"/>
      <c r="AB76" s="41" t="s">
        <v>281</v>
      </c>
      <c r="AC76" s="57" t="s">
        <v>199</v>
      </c>
      <c r="AD76" s="58"/>
    </row>
    <row r="77" spans="1:30" ht="75" x14ac:dyDescent="0.25">
      <c r="A77" s="49" t="s">
        <v>200</v>
      </c>
      <c r="B77" s="50" t="s">
        <v>201</v>
      </c>
      <c r="C77" s="45" t="s">
        <v>202</v>
      </c>
      <c r="D77" s="59" t="s">
        <v>203</v>
      </c>
      <c r="E77" s="52" t="s">
        <v>148</v>
      </c>
      <c r="F77" s="52" t="s">
        <v>75</v>
      </c>
      <c r="G77" s="52" t="s">
        <v>74</v>
      </c>
      <c r="H77" s="52" t="s">
        <v>73</v>
      </c>
      <c r="I77" s="53">
        <v>24</v>
      </c>
      <c r="J77" s="50" t="s">
        <v>189</v>
      </c>
      <c r="K77" s="50">
        <v>1</v>
      </c>
      <c r="L77" s="54" t="s">
        <v>281</v>
      </c>
      <c r="M77" s="54" t="s">
        <v>281</v>
      </c>
      <c r="N77" s="54" t="s">
        <v>281</v>
      </c>
      <c r="O77" s="54" t="s">
        <v>281</v>
      </c>
      <c r="P77" s="55"/>
      <c r="Q77" s="42" t="s">
        <v>284</v>
      </c>
      <c r="R77" s="42" t="s">
        <v>281</v>
      </c>
      <c r="S77" s="55"/>
      <c r="T77" s="41" t="s">
        <v>281</v>
      </c>
      <c r="U77" s="55"/>
      <c r="V77" s="42" t="s">
        <v>281</v>
      </c>
      <c r="W77" s="42" t="s">
        <v>281</v>
      </c>
      <c r="X77" s="42" t="s">
        <v>281</v>
      </c>
      <c r="Y77" s="55"/>
      <c r="Z77" s="41" t="s">
        <v>281</v>
      </c>
      <c r="AA77" s="55"/>
      <c r="AB77" s="41" t="s">
        <v>281</v>
      </c>
      <c r="AC77" s="57" t="s">
        <v>204</v>
      </c>
      <c r="AD77" s="58"/>
    </row>
    <row r="78" spans="1:30" ht="45" x14ac:dyDescent="0.25">
      <c r="A78" s="49" t="s">
        <v>205</v>
      </c>
      <c r="B78" s="50" t="s">
        <v>206</v>
      </c>
      <c r="C78" s="45" t="s">
        <v>207</v>
      </c>
      <c r="D78" s="66" t="s">
        <v>208</v>
      </c>
      <c r="E78" s="52" t="s">
        <v>148</v>
      </c>
      <c r="F78" s="52" t="s">
        <v>75</v>
      </c>
      <c r="G78" s="52" t="s">
        <v>74</v>
      </c>
      <c r="H78" s="52" t="s">
        <v>73</v>
      </c>
      <c r="I78" s="53">
        <v>24</v>
      </c>
      <c r="J78" s="50" t="s">
        <v>189</v>
      </c>
      <c r="K78" s="50">
        <v>1</v>
      </c>
      <c r="L78" s="89">
        <v>390</v>
      </c>
      <c r="M78" s="54">
        <f>L78*8.4%</f>
        <v>32.760000000000005</v>
      </c>
      <c r="N78" s="54">
        <v>0</v>
      </c>
      <c r="O78" s="54">
        <f>N78*8.4%</f>
        <v>0</v>
      </c>
      <c r="P78" s="55"/>
      <c r="Q78" s="42">
        <v>0</v>
      </c>
      <c r="R78" s="42">
        <v>0</v>
      </c>
      <c r="S78" s="55"/>
      <c r="T78" s="42" t="s">
        <v>287</v>
      </c>
      <c r="U78" s="55"/>
      <c r="V78" s="54" t="s">
        <v>296</v>
      </c>
      <c r="W78" s="54" t="s">
        <v>296</v>
      </c>
      <c r="X78" s="54" t="s">
        <v>296</v>
      </c>
      <c r="Y78" s="55"/>
      <c r="Z78" s="42">
        <v>0</v>
      </c>
      <c r="AA78" s="55"/>
      <c r="AB78" s="41" t="s">
        <v>286</v>
      </c>
      <c r="AC78" s="57" t="s">
        <v>209</v>
      </c>
      <c r="AD78" s="58"/>
    </row>
    <row r="79" spans="1:30" ht="75" x14ac:dyDescent="0.25">
      <c r="A79" s="49" t="s">
        <v>210</v>
      </c>
      <c r="B79" s="50" t="s">
        <v>135</v>
      </c>
      <c r="C79" s="33" t="s">
        <v>136</v>
      </c>
      <c r="D79" s="63" t="s">
        <v>211</v>
      </c>
      <c r="E79" s="60" t="s">
        <v>100</v>
      </c>
      <c r="F79" s="52" t="s">
        <v>75</v>
      </c>
      <c r="G79" s="52" t="s">
        <v>74</v>
      </c>
      <c r="H79" s="52" t="s">
        <v>73</v>
      </c>
      <c r="I79" s="53">
        <v>12</v>
      </c>
      <c r="J79" s="50" t="s">
        <v>189</v>
      </c>
      <c r="K79" s="50">
        <v>1</v>
      </c>
      <c r="L79" s="56" t="s">
        <v>281</v>
      </c>
      <c r="M79" s="54" t="s">
        <v>281</v>
      </c>
      <c r="N79" s="54" t="s">
        <v>284</v>
      </c>
      <c r="O79" s="54" t="s">
        <v>281</v>
      </c>
      <c r="P79" s="55"/>
      <c r="Q79" s="42" t="s">
        <v>281</v>
      </c>
      <c r="R79" s="42" t="s">
        <v>281</v>
      </c>
      <c r="S79" s="55"/>
      <c r="T79" s="42" t="s">
        <v>281</v>
      </c>
      <c r="U79" s="55"/>
      <c r="V79" s="90">
        <v>43251</v>
      </c>
      <c r="W79" s="89">
        <v>1350</v>
      </c>
      <c r="X79" s="54" t="s">
        <v>289</v>
      </c>
      <c r="Y79" s="55"/>
      <c r="Z79" s="42" t="s">
        <v>281</v>
      </c>
      <c r="AA79" s="55"/>
      <c r="AB79" s="41" t="s">
        <v>295</v>
      </c>
      <c r="AC79" s="57" t="s">
        <v>212</v>
      </c>
      <c r="AD79" s="58"/>
    </row>
    <row r="80" spans="1:30" ht="75" x14ac:dyDescent="0.25">
      <c r="A80" s="49" t="s">
        <v>210</v>
      </c>
      <c r="B80" s="50" t="s">
        <v>135</v>
      </c>
      <c r="C80" s="33" t="s">
        <v>136</v>
      </c>
      <c r="D80" s="63" t="s">
        <v>211</v>
      </c>
      <c r="E80" s="60" t="s">
        <v>100</v>
      </c>
      <c r="F80" s="52" t="s">
        <v>75</v>
      </c>
      <c r="G80" s="52" t="s">
        <v>74</v>
      </c>
      <c r="H80" s="52" t="s">
        <v>73</v>
      </c>
      <c r="I80" s="53">
        <v>24</v>
      </c>
      <c r="J80" s="50" t="s">
        <v>189</v>
      </c>
      <c r="K80" s="50">
        <v>1</v>
      </c>
      <c r="L80" s="56">
        <v>2775</v>
      </c>
      <c r="M80" s="54">
        <f>L80*10.1%</f>
        <v>280.27499999999998</v>
      </c>
      <c r="N80" s="54">
        <v>0</v>
      </c>
      <c r="O80" s="54">
        <f>N80*10.1%</f>
        <v>0</v>
      </c>
      <c r="P80" s="55"/>
      <c r="Q80" s="42">
        <v>0</v>
      </c>
      <c r="R80" s="42">
        <v>0</v>
      </c>
      <c r="S80" s="55"/>
      <c r="T80" s="41" t="s">
        <v>287</v>
      </c>
      <c r="U80" s="55"/>
      <c r="V80" s="91">
        <v>43251</v>
      </c>
      <c r="W80" s="92">
        <v>1350</v>
      </c>
      <c r="X80" s="56" t="s">
        <v>290</v>
      </c>
      <c r="Y80" s="55"/>
      <c r="Z80" s="42">
        <v>0</v>
      </c>
      <c r="AA80" s="55"/>
      <c r="AB80" s="41" t="s">
        <v>286</v>
      </c>
      <c r="AC80" s="57" t="s">
        <v>212</v>
      </c>
      <c r="AD80" s="58"/>
    </row>
    <row r="81" spans="1:30" ht="105" x14ac:dyDescent="0.25">
      <c r="A81" s="61" t="s">
        <v>213</v>
      </c>
      <c r="B81" s="52" t="s">
        <v>214</v>
      </c>
      <c r="C81" s="62" t="s">
        <v>215</v>
      </c>
      <c r="D81" s="63" t="s">
        <v>216</v>
      </c>
      <c r="E81" s="52" t="s">
        <v>76</v>
      </c>
      <c r="F81" s="52" t="s">
        <v>75</v>
      </c>
      <c r="G81" s="52" t="s">
        <v>74</v>
      </c>
      <c r="H81" s="52" t="s">
        <v>73</v>
      </c>
      <c r="I81" s="61">
        <v>12</v>
      </c>
      <c r="J81" s="52" t="s">
        <v>189</v>
      </c>
      <c r="K81" s="52">
        <v>1</v>
      </c>
      <c r="L81" s="54" t="s">
        <v>281</v>
      </c>
      <c r="M81" s="54" t="s">
        <v>281</v>
      </c>
      <c r="N81" s="54" t="s">
        <v>281</v>
      </c>
      <c r="O81" s="54" t="s">
        <v>281</v>
      </c>
      <c r="P81" s="55"/>
      <c r="Q81" s="54" t="s">
        <v>281</v>
      </c>
      <c r="R81" s="54" t="s">
        <v>281</v>
      </c>
      <c r="S81" s="55"/>
      <c r="T81" s="54" t="s">
        <v>281</v>
      </c>
      <c r="U81" s="55"/>
      <c r="V81" s="54" t="s">
        <v>281</v>
      </c>
      <c r="W81" s="54" t="s">
        <v>281</v>
      </c>
      <c r="X81" s="54" t="s">
        <v>281</v>
      </c>
      <c r="Y81" s="55"/>
      <c r="Z81" s="54" t="s">
        <v>281</v>
      </c>
      <c r="AA81" s="55"/>
      <c r="AB81" s="54" t="s">
        <v>281</v>
      </c>
      <c r="AC81" s="64" t="s">
        <v>217</v>
      </c>
      <c r="AD81" s="58"/>
    </row>
    <row r="82" spans="1:30" ht="105" x14ac:dyDescent="0.25">
      <c r="A82" s="61" t="s">
        <v>213</v>
      </c>
      <c r="B82" s="52" t="s">
        <v>214</v>
      </c>
      <c r="C82" s="62" t="s">
        <v>215</v>
      </c>
      <c r="D82" s="63" t="s">
        <v>216</v>
      </c>
      <c r="E82" s="52" t="s">
        <v>76</v>
      </c>
      <c r="F82" s="52" t="s">
        <v>75</v>
      </c>
      <c r="G82" s="52" t="s">
        <v>74</v>
      </c>
      <c r="H82" s="52" t="s">
        <v>73</v>
      </c>
      <c r="I82" s="61">
        <v>24</v>
      </c>
      <c r="J82" s="52" t="s">
        <v>189</v>
      </c>
      <c r="K82" s="52">
        <v>1</v>
      </c>
      <c r="L82" s="54" t="s">
        <v>281</v>
      </c>
      <c r="M82" s="54" t="s">
        <v>281</v>
      </c>
      <c r="N82" s="54" t="s">
        <v>281</v>
      </c>
      <c r="O82" s="54" t="s">
        <v>281</v>
      </c>
      <c r="P82" s="55"/>
      <c r="Q82" s="54" t="s">
        <v>281</v>
      </c>
      <c r="R82" s="54" t="s">
        <v>281</v>
      </c>
      <c r="S82" s="55"/>
      <c r="T82" s="54" t="s">
        <v>281</v>
      </c>
      <c r="U82" s="55"/>
      <c r="V82" s="54" t="s">
        <v>281</v>
      </c>
      <c r="W82" s="54" t="s">
        <v>281</v>
      </c>
      <c r="X82" s="54" t="s">
        <v>281</v>
      </c>
      <c r="Y82" s="55"/>
      <c r="Z82" s="54" t="s">
        <v>281</v>
      </c>
      <c r="AA82" s="55"/>
      <c r="AB82" s="54" t="s">
        <v>281</v>
      </c>
      <c r="AC82" s="64" t="s">
        <v>217</v>
      </c>
      <c r="AD82" s="58"/>
    </row>
    <row r="83" spans="1:30" ht="105" x14ac:dyDescent="0.25">
      <c r="A83" s="61" t="s">
        <v>218</v>
      </c>
      <c r="B83" s="52" t="s">
        <v>219</v>
      </c>
      <c r="C83" s="62" t="s">
        <v>220</v>
      </c>
      <c r="D83" s="63" t="s">
        <v>221</v>
      </c>
      <c r="E83" s="52" t="s">
        <v>76</v>
      </c>
      <c r="F83" s="52" t="s">
        <v>75</v>
      </c>
      <c r="G83" s="52" t="s">
        <v>74</v>
      </c>
      <c r="H83" s="52" t="s">
        <v>73</v>
      </c>
      <c r="I83" s="61">
        <v>12</v>
      </c>
      <c r="J83" s="52" t="s">
        <v>189</v>
      </c>
      <c r="K83" s="52">
        <v>1</v>
      </c>
      <c r="L83" s="56">
        <v>1350</v>
      </c>
      <c r="M83" s="56">
        <f>L83*7.6%</f>
        <v>102.6</v>
      </c>
      <c r="N83" s="56">
        <v>0</v>
      </c>
      <c r="O83" s="56">
        <f>N83*7.6%</f>
        <v>0</v>
      </c>
      <c r="P83" s="55"/>
      <c r="Q83" s="42">
        <v>0</v>
      </c>
      <c r="R83" s="42">
        <v>0</v>
      </c>
      <c r="S83" s="55"/>
      <c r="T83" s="42" t="s">
        <v>287</v>
      </c>
      <c r="U83" s="55"/>
      <c r="V83" s="91">
        <v>43979</v>
      </c>
      <c r="W83" s="92">
        <v>6633</v>
      </c>
      <c r="X83" s="56" t="s">
        <v>292</v>
      </c>
      <c r="Y83" s="55"/>
      <c r="Z83" s="42">
        <v>0</v>
      </c>
      <c r="AA83" s="55"/>
      <c r="AB83" s="41" t="s">
        <v>286</v>
      </c>
      <c r="AC83" s="64" t="s">
        <v>222</v>
      </c>
      <c r="AD83" s="58"/>
    </row>
    <row r="84" spans="1:30" ht="105" x14ac:dyDescent="0.25">
      <c r="A84" s="61" t="s">
        <v>218</v>
      </c>
      <c r="B84" s="52" t="s">
        <v>219</v>
      </c>
      <c r="C84" s="62" t="s">
        <v>220</v>
      </c>
      <c r="D84" s="63" t="s">
        <v>221</v>
      </c>
      <c r="E84" s="52" t="s">
        <v>76</v>
      </c>
      <c r="F84" s="52" t="s">
        <v>75</v>
      </c>
      <c r="G84" s="52" t="s">
        <v>74</v>
      </c>
      <c r="H84" s="52" t="s">
        <v>73</v>
      </c>
      <c r="I84" s="61">
        <v>24</v>
      </c>
      <c r="J84" s="52" t="s">
        <v>189</v>
      </c>
      <c r="K84" s="52">
        <v>1</v>
      </c>
      <c r="L84" s="56">
        <v>1300</v>
      </c>
      <c r="M84" s="56">
        <f>L84*7.6%</f>
        <v>98.8</v>
      </c>
      <c r="N84" s="56">
        <v>0</v>
      </c>
      <c r="O84" s="56">
        <f>N84*7.6%</f>
        <v>0</v>
      </c>
      <c r="P84" s="55"/>
      <c r="Q84" s="42">
        <v>0</v>
      </c>
      <c r="R84" s="42">
        <v>0</v>
      </c>
      <c r="S84" s="55"/>
      <c r="T84" s="41" t="s">
        <v>287</v>
      </c>
      <c r="U84" s="55"/>
      <c r="V84" s="91">
        <v>43979</v>
      </c>
      <c r="W84" s="56">
        <v>6633</v>
      </c>
      <c r="X84" s="56" t="s">
        <v>290</v>
      </c>
      <c r="Y84" s="55"/>
      <c r="Z84" s="42">
        <v>0</v>
      </c>
      <c r="AA84" s="55"/>
      <c r="AB84" s="41" t="s">
        <v>286</v>
      </c>
      <c r="AC84" s="64" t="s">
        <v>223</v>
      </c>
      <c r="AD84" s="58"/>
    </row>
    <row r="85" spans="1:30" ht="105" x14ac:dyDescent="0.25">
      <c r="A85" s="61" t="s">
        <v>224</v>
      </c>
      <c r="B85" s="52" t="s">
        <v>225</v>
      </c>
      <c r="C85" s="62" t="s">
        <v>226</v>
      </c>
      <c r="D85" s="63" t="s">
        <v>227</v>
      </c>
      <c r="E85" s="52" t="s">
        <v>76</v>
      </c>
      <c r="F85" s="52" t="s">
        <v>75</v>
      </c>
      <c r="G85" s="52" t="s">
        <v>74</v>
      </c>
      <c r="H85" s="52" t="s">
        <v>73</v>
      </c>
      <c r="I85" s="61">
        <v>12</v>
      </c>
      <c r="J85" s="52" t="s">
        <v>189</v>
      </c>
      <c r="K85" s="52">
        <v>1</v>
      </c>
      <c r="L85" s="54" t="s">
        <v>281</v>
      </c>
      <c r="M85" s="54" t="s">
        <v>281</v>
      </c>
      <c r="N85" s="54" t="s">
        <v>281</v>
      </c>
      <c r="O85" s="54" t="s">
        <v>281</v>
      </c>
      <c r="P85" s="55"/>
      <c r="Q85" s="54" t="s">
        <v>281</v>
      </c>
      <c r="R85" s="54" t="s">
        <v>281</v>
      </c>
      <c r="S85" s="55"/>
      <c r="T85" s="54" t="s">
        <v>281</v>
      </c>
      <c r="U85" s="55"/>
      <c r="V85" s="54" t="s">
        <v>281</v>
      </c>
      <c r="W85" s="54" t="s">
        <v>281</v>
      </c>
      <c r="X85" s="54" t="s">
        <v>281</v>
      </c>
      <c r="Y85" s="55"/>
      <c r="Z85" s="54" t="s">
        <v>281</v>
      </c>
      <c r="AA85" s="55"/>
      <c r="AB85" s="54" t="s">
        <v>281</v>
      </c>
      <c r="AC85" s="64" t="s">
        <v>228</v>
      </c>
      <c r="AD85" s="58"/>
    </row>
    <row r="86" spans="1:30" ht="105" x14ac:dyDescent="0.25">
      <c r="A86" s="61" t="s">
        <v>224</v>
      </c>
      <c r="B86" s="52" t="s">
        <v>225</v>
      </c>
      <c r="C86" s="62" t="s">
        <v>226</v>
      </c>
      <c r="D86" s="63" t="s">
        <v>227</v>
      </c>
      <c r="E86" s="52" t="s">
        <v>76</v>
      </c>
      <c r="F86" s="52" t="s">
        <v>75</v>
      </c>
      <c r="G86" s="52" t="s">
        <v>74</v>
      </c>
      <c r="H86" s="52" t="s">
        <v>73</v>
      </c>
      <c r="I86" s="61">
        <v>24</v>
      </c>
      <c r="J86" s="52" t="s">
        <v>189</v>
      </c>
      <c r="K86" s="52">
        <v>1</v>
      </c>
      <c r="L86" s="54" t="s">
        <v>281</v>
      </c>
      <c r="M86" s="54" t="s">
        <v>281</v>
      </c>
      <c r="N86" s="54" t="s">
        <v>281</v>
      </c>
      <c r="O86" s="54" t="s">
        <v>281</v>
      </c>
      <c r="P86" s="55"/>
      <c r="Q86" s="54" t="s">
        <v>281</v>
      </c>
      <c r="R86" s="54" t="s">
        <v>281</v>
      </c>
      <c r="S86" s="55"/>
      <c r="T86" s="54" t="s">
        <v>281</v>
      </c>
      <c r="U86" s="55"/>
      <c r="V86" s="54" t="s">
        <v>281</v>
      </c>
      <c r="W86" s="54" t="s">
        <v>281</v>
      </c>
      <c r="X86" s="54" t="s">
        <v>281</v>
      </c>
      <c r="Y86" s="55"/>
      <c r="Z86" s="54" t="s">
        <v>281</v>
      </c>
      <c r="AA86" s="55"/>
      <c r="AB86" s="54" t="s">
        <v>281</v>
      </c>
      <c r="AC86" s="64" t="s">
        <v>229</v>
      </c>
      <c r="AD86" s="58"/>
    </row>
    <row r="87" spans="1:30" ht="105" x14ac:dyDescent="0.25">
      <c r="A87" s="61" t="s">
        <v>230</v>
      </c>
      <c r="B87" s="52" t="s">
        <v>231</v>
      </c>
      <c r="C87" s="62" t="s">
        <v>232</v>
      </c>
      <c r="D87" s="63" t="s">
        <v>233</v>
      </c>
      <c r="E87" s="52" t="s">
        <v>76</v>
      </c>
      <c r="F87" s="52" t="s">
        <v>75</v>
      </c>
      <c r="G87" s="52" t="s">
        <v>74</v>
      </c>
      <c r="H87" s="52" t="s">
        <v>73</v>
      </c>
      <c r="I87" s="61">
        <v>12</v>
      </c>
      <c r="J87" s="52" t="s">
        <v>189</v>
      </c>
      <c r="K87" s="52">
        <v>1</v>
      </c>
      <c r="L87" s="54" t="s">
        <v>281</v>
      </c>
      <c r="M87" s="54" t="s">
        <v>281</v>
      </c>
      <c r="N87" s="54" t="s">
        <v>281</v>
      </c>
      <c r="O87" s="54" t="s">
        <v>281</v>
      </c>
      <c r="P87" s="55"/>
      <c r="Q87" s="54" t="s">
        <v>281</v>
      </c>
      <c r="R87" s="54" t="s">
        <v>281</v>
      </c>
      <c r="S87" s="55"/>
      <c r="T87" s="54" t="s">
        <v>281</v>
      </c>
      <c r="U87" s="55"/>
      <c r="V87" s="54" t="s">
        <v>281</v>
      </c>
      <c r="W87" s="54" t="s">
        <v>281</v>
      </c>
      <c r="X87" s="54" t="s">
        <v>281</v>
      </c>
      <c r="Y87" s="55"/>
      <c r="Z87" s="54" t="s">
        <v>281</v>
      </c>
      <c r="AA87" s="55"/>
      <c r="AB87" s="54" t="s">
        <v>281</v>
      </c>
      <c r="AC87" s="64" t="s">
        <v>234</v>
      </c>
      <c r="AD87" s="58"/>
    </row>
    <row r="88" spans="1:30" ht="105" x14ac:dyDescent="0.25">
      <c r="A88" s="61" t="s">
        <v>230</v>
      </c>
      <c r="B88" s="52" t="s">
        <v>231</v>
      </c>
      <c r="C88" s="62" t="s">
        <v>232</v>
      </c>
      <c r="D88" s="63" t="s">
        <v>233</v>
      </c>
      <c r="E88" s="52" t="s">
        <v>76</v>
      </c>
      <c r="F88" s="52" t="s">
        <v>75</v>
      </c>
      <c r="G88" s="52" t="s">
        <v>74</v>
      </c>
      <c r="H88" s="52" t="s">
        <v>73</v>
      </c>
      <c r="I88" s="61">
        <v>24</v>
      </c>
      <c r="J88" s="52" t="s">
        <v>189</v>
      </c>
      <c r="K88" s="52">
        <v>1</v>
      </c>
      <c r="L88" s="54" t="s">
        <v>281</v>
      </c>
      <c r="M88" s="54" t="s">
        <v>281</v>
      </c>
      <c r="N88" s="54" t="s">
        <v>281</v>
      </c>
      <c r="O88" s="54" t="s">
        <v>281</v>
      </c>
      <c r="P88" s="55"/>
      <c r="Q88" s="54" t="s">
        <v>281</v>
      </c>
      <c r="R88" s="54" t="s">
        <v>281</v>
      </c>
      <c r="S88" s="55"/>
      <c r="T88" s="54" t="s">
        <v>281</v>
      </c>
      <c r="U88" s="55"/>
      <c r="V88" s="54" t="s">
        <v>281</v>
      </c>
      <c r="W88" s="54" t="s">
        <v>281</v>
      </c>
      <c r="X88" s="54" t="s">
        <v>281</v>
      </c>
      <c r="Y88" s="55"/>
      <c r="Z88" s="54" t="s">
        <v>281</v>
      </c>
      <c r="AA88" s="55"/>
      <c r="AB88" s="54" t="s">
        <v>281</v>
      </c>
      <c r="AC88" s="64" t="s">
        <v>235</v>
      </c>
      <c r="AD88" s="58"/>
    </row>
    <row r="89" spans="1:30" ht="105" x14ac:dyDescent="0.25">
      <c r="A89" s="61" t="s">
        <v>230</v>
      </c>
      <c r="B89" s="52" t="s">
        <v>231</v>
      </c>
      <c r="C89" s="62" t="s">
        <v>232</v>
      </c>
      <c r="D89" s="63" t="s">
        <v>233</v>
      </c>
      <c r="E89" s="52" t="s">
        <v>100</v>
      </c>
      <c r="F89" s="52" t="s">
        <v>75</v>
      </c>
      <c r="G89" s="52" t="s">
        <v>74</v>
      </c>
      <c r="H89" s="52" t="s">
        <v>73</v>
      </c>
      <c r="I89" s="61">
        <v>12</v>
      </c>
      <c r="J89" s="52" t="s">
        <v>189</v>
      </c>
      <c r="K89" s="52">
        <v>1</v>
      </c>
      <c r="L89" s="54" t="s">
        <v>281</v>
      </c>
      <c r="M89" s="54" t="s">
        <v>281</v>
      </c>
      <c r="N89" s="54" t="s">
        <v>281</v>
      </c>
      <c r="O89" s="54" t="s">
        <v>281</v>
      </c>
      <c r="P89" s="55"/>
      <c r="Q89" s="54" t="s">
        <v>281</v>
      </c>
      <c r="R89" s="54" t="s">
        <v>281</v>
      </c>
      <c r="S89" s="55"/>
      <c r="T89" s="54" t="s">
        <v>281</v>
      </c>
      <c r="U89" s="55"/>
      <c r="V89" s="54" t="s">
        <v>281</v>
      </c>
      <c r="W89" s="54" t="s">
        <v>281</v>
      </c>
      <c r="X89" s="54" t="s">
        <v>281</v>
      </c>
      <c r="Y89" s="55"/>
      <c r="Z89" s="54" t="s">
        <v>281</v>
      </c>
      <c r="AA89" s="55"/>
      <c r="AB89" s="54" t="s">
        <v>281</v>
      </c>
      <c r="AC89" s="64" t="s">
        <v>235</v>
      </c>
      <c r="AD89" s="58"/>
    </row>
    <row r="90" spans="1:30" ht="105" x14ac:dyDescent="0.25">
      <c r="A90" s="61" t="s">
        <v>230</v>
      </c>
      <c r="B90" s="52" t="s">
        <v>231</v>
      </c>
      <c r="C90" s="62" t="s">
        <v>232</v>
      </c>
      <c r="D90" s="63" t="s">
        <v>233</v>
      </c>
      <c r="E90" s="52" t="s">
        <v>100</v>
      </c>
      <c r="F90" s="52" t="s">
        <v>75</v>
      </c>
      <c r="G90" s="52" t="s">
        <v>74</v>
      </c>
      <c r="H90" s="52" t="s">
        <v>73</v>
      </c>
      <c r="I90" s="61">
        <v>24</v>
      </c>
      <c r="J90" s="52" t="s">
        <v>189</v>
      </c>
      <c r="K90" s="52">
        <v>1</v>
      </c>
      <c r="L90" s="54" t="s">
        <v>281</v>
      </c>
      <c r="M90" s="54" t="s">
        <v>281</v>
      </c>
      <c r="N90" s="54" t="s">
        <v>281</v>
      </c>
      <c r="O90" s="54" t="s">
        <v>281</v>
      </c>
      <c r="P90" s="55"/>
      <c r="Q90" s="54" t="s">
        <v>281</v>
      </c>
      <c r="R90" s="54" t="s">
        <v>281</v>
      </c>
      <c r="S90" s="55"/>
      <c r="T90" s="54" t="s">
        <v>281</v>
      </c>
      <c r="U90" s="55"/>
      <c r="V90" s="54" t="s">
        <v>281</v>
      </c>
      <c r="W90" s="54" t="s">
        <v>281</v>
      </c>
      <c r="X90" s="54" t="s">
        <v>281</v>
      </c>
      <c r="Y90" s="55"/>
      <c r="Z90" s="54" t="s">
        <v>281</v>
      </c>
      <c r="AA90" s="55"/>
      <c r="AB90" s="54" t="s">
        <v>281</v>
      </c>
      <c r="AC90" s="64" t="s">
        <v>234</v>
      </c>
      <c r="AD90" s="58"/>
    </row>
    <row r="91" spans="1:30" ht="105" x14ac:dyDescent="0.25">
      <c r="A91" s="61" t="s">
        <v>236</v>
      </c>
      <c r="B91" s="52" t="s">
        <v>237</v>
      </c>
      <c r="C91" s="62" t="s">
        <v>238</v>
      </c>
      <c r="D91" s="63" t="s">
        <v>239</v>
      </c>
      <c r="E91" s="52" t="s">
        <v>76</v>
      </c>
      <c r="F91" s="52" t="s">
        <v>75</v>
      </c>
      <c r="G91" s="52" t="s">
        <v>74</v>
      </c>
      <c r="H91" s="52" t="s">
        <v>73</v>
      </c>
      <c r="I91" s="61">
        <v>12</v>
      </c>
      <c r="J91" s="52" t="s">
        <v>189</v>
      </c>
      <c r="K91" s="52">
        <v>1</v>
      </c>
      <c r="L91" s="56">
        <v>2800</v>
      </c>
      <c r="M91" s="56">
        <f>L91*8.2%</f>
        <v>229.59999999999997</v>
      </c>
      <c r="N91" s="56">
        <v>0</v>
      </c>
      <c r="O91" s="56">
        <f>N91*8.2%</f>
        <v>0</v>
      </c>
      <c r="P91" s="55"/>
      <c r="Q91" s="42">
        <v>0</v>
      </c>
      <c r="R91" s="42">
        <v>0</v>
      </c>
      <c r="S91" s="55"/>
      <c r="T91" s="42" t="s">
        <v>287</v>
      </c>
      <c r="U91" s="55"/>
      <c r="V91" s="91">
        <v>43675</v>
      </c>
      <c r="W91" s="92">
        <v>2880</v>
      </c>
      <c r="X91" s="56" t="s">
        <v>290</v>
      </c>
      <c r="Y91" s="55"/>
      <c r="Z91" s="42">
        <v>0</v>
      </c>
      <c r="AA91" s="55"/>
      <c r="AB91" s="41" t="s">
        <v>286</v>
      </c>
      <c r="AC91" s="64" t="s">
        <v>240</v>
      </c>
      <c r="AD91" s="58"/>
    </row>
    <row r="92" spans="1:30" ht="105" x14ac:dyDescent="0.25">
      <c r="A92" s="61" t="s">
        <v>236</v>
      </c>
      <c r="B92" s="52" t="s">
        <v>237</v>
      </c>
      <c r="C92" s="62" t="s">
        <v>238</v>
      </c>
      <c r="D92" s="63" t="s">
        <v>239</v>
      </c>
      <c r="E92" s="52" t="s">
        <v>76</v>
      </c>
      <c r="F92" s="52" t="s">
        <v>75</v>
      </c>
      <c r="G92" s="52" t="s">
        <v>74</v>
      </c>
      <c r="H92" s="52" t="s">
        <v>73</v>
      </c>
      <c r="I92" s="61">
        <v>24</v>
      </c>
      <c r="J92" s="52" t="s">
        <v>189</v>
      </c>
      <c r="K92" s="52">
        <v>1</v>
      </c>
      <c r="L92" s="56">
        <v>1415</v>
      </c>
      <c r="M92" s="56">
        <f>L92*8.2%</f>
        <v>116.02999999999999</v>
      </c>
      <c r="N92" s="56">
        <v>0</v>
      </c>
      <c r="O92" s="56">
        <f>N92*8.2%</f>
        <v>0</v>
      </c>
      <c r="P92" s="55"/>
      <c r="Q92" s="42">
        <v>0</v>
      </c>
      <c r="R92" s="42">
        <v>0</v>
      </c>
      <c r="S92" s="55"/>
      <c r="T92" s="41" t="s">
        <v>287</v>
      </c>
      <c r="U92" s="55"/>
      <c r="V92" s="91">
        <v>43676</v>
      </c>
      <c r="W92" s="92">
        <v>2881</v>
      </c>
      <c r="X92" s="56" t="s">
        <v>290</v>
      </c>
      <c r="Y92" s="55"/>
      <c r="Z92" s="42">
        <v>0</v>
      </c>
      <c r="AA92" s="55"/>
      <c r="AB92" s="41" t="s">
        <v>286</v>
      </c>
      <c r="AC92" s="64" t="s">
        <v>240</v>
      </c>
      <c r="AD92" s="58"/>
    </row>
    <row r="93" spans="1:30" ht="105" x14ac:dyDescent="0.25">
      <c r="A93" s="61" t="s">
        <v>241</v>
      </c>
      <c r="B93" s="52" t="s">
        <v>225</v>
      </c>
      <c r="C93" s="62" t="s">
        <v>242</v>
      </c>
      <c r="D93" s="63" t="s">
        <v>243</v>
      </c>
      <c r="E93" s="52" t="s">
        <v>76</v>
      </c>
      <c r="F93" s="52" t="s">
        <v>75</v>
      </c>
      <c r="G93" s="52" t="s">
        <v>74</v>
      </c>
      <c r="H93" s="52" t="s">
        <v>73</v>
      </c>
      <c r="I93" s="61">
        <v>12</v>
      </c>
      <c r="J93" s="52" t="s">
        <v>189</v>
      </c>
      <c r="K93" s="52">
        <v>1</v>
      </c>
      <c r="L93" s="56" t="s">
        <v>281</v>
      </c>
      <c r="M93" s="56" t="s">
        <v>281</v>
      </c>
      <c r="N93" s="56" t="s">
        <v>294</v>
      </c>
      <c r="O93" s="56" t="s">
        <v>282</v>
      </c>
      <c r="P93" s="55"/>
      <c r="Q93" s="42" t="s">
        <v>281</v>
      </c>
      <c r="R93" s="42" t="s">
        <v>281</v>
      </c>
      <c r="S93" s="55"/>
      <c r="T93" s="41" t="s">
        <v>281</v>
      </c>
      <c r="U93" s="55"/>
      <c r="V93" s="56" t="s">
        <v>281</v>
      </c>
      <c r="W93" s="56" t="s">
        <v>281</v>
      </c>
      <c r="X93" s="56" t="s">
        <v>281</v>
      </c>
      <c r="Y93" s="55"/>
      <c r="Z93" s="42" t="s">
        <v>281</v>
      </c>
      <c r="AA93" s="55"/>
      <c r="AB93" s="41" t="s">
        <v>281</v>
      </c>
      <c r="AC93" s="64" t="s">
        <v>244</v>
      </c>
      <c r="AD93" s="58"/>
    </row>
    <row r="94" spans="1:30" ht="105" x14ac:dyDescent="0.25">
      <c r="A94" s="61" t="s">
        <v>241</v>
      </c>
      <c r="B94" s="52" t="s">
        <v>225</v>
      </c>
      <c r="C94" s="62" t="s">
        <v>242</v>
      </c>
      <c r="D94" s="63" t="s">
        <v>243</v>
      </c>
      <c r="E94" s="52" t="s">
        <v>76</v>
      </c>
      <c r="F94" s="52" t="s">
        <v>75</v>
      </c>
      <c r="G94" s="52" t="s">
        <v>74</v>
      </c>
      <c r="H94" s="52" t="s">
        <v>73</v>
      </c>
      <c r="I94" s="61">
        <v>24</v>
      </c>
      <c r="J94" s="52" t="s">
        <v>189</v>
      </c>
      <c r="K94" s="52">
        <v>1</v>
      </c>
      <c r="L94" s="56" t="s">
        <v>281</v>
      </c>
      <c r="M94" s="56" t="s">
        <v>281</v>
      </c>
      <c r="N94" s="56" t="s">
        <v>294</v>
      </c>
      <c r="O94" s="56" t="s">
        <v>282</v>
      </c>
      <c r="P94" s="55"/>
      <c r="Q94" s="42" t="s">
        <v>281</v>
      </c>
      <c r="R94" s="42" t="s">
        <v>281</v>
      </c>
      <c r="S94" s="55"/>
      <c r="T94" s="41" t="s">
        <v>281</v>
      </c>
      <c r="U94" s="55"/>
      <c r="V94" s="56" t="s">
        <v>281</v>
      </c>
      <c r="W94" s="56" t="s">
        <v>281</v>
      </c>
      <c r="X94" s="56" t="s">
        <v>281</v>
      </c>
      <c r="Y94" s="55"/>
      <c r="Z94" s="42" t="s">
        <v>281</v>
      </c>
      <c r="AA94" s="55"/>
      <c r="AB94" s="41" t="s">
        <v>281</v>
      </c>
      <c r="AC94" s="64" t="s">
        <v>244</v>
      </c>
      <c r="AD94" s="58"/>
    </row>
    <row r="95" spans="1:30" ht="105" x14ac:dyDescent="0.25">
      <c r="A95" s="61" t="s">
        <v>245</v>
      </c>
      <c r="B95" s="52" t="s">
        <v>246</v>
      </c>
      <c r="C95" s="62" t="s">
        <v>247</v>
      </c>
      <c r="D95" s="63" t="s">
        <v>248</v>
      </c>
      <c r="E95" s="52" t="s">
        <v>100</v>
      </c>
      <c r="F95" s="52" t="s">
        <v>75</v>
      </c>
      <c r="G95" s="52" t="s">
        <v>74</v>
      </c>
      <c r="H95" s="52" t="s">
        <v>73</v>
      </c>
      <c r="I95" s="61">
        <v>12</v>
      </c>
      <c r="J95" s="52" t="s">
        <v>189</v>
      </c>
      <c r="K95" s="52">
        <v>1</v>
      </c>
      <c r="L95" s="56" t="s">
        <v>281</v>
      </c>
      <c r="M95" s="56" t="s">
        <v>281</v>
      </c>
      <c r="N95" s="56" t="s">
        <v>284</v>
      </c>
      <c r="O95" s="56" t="s">
        <v>281</v>
      </c>
      <c r="P95" s="55"/>
      <c r="Q95" s="42" t="s">
        <v>281</v>
      </c>
      <c r="R95" s="42" t="s">
        <v>284</v>
      </c>
      <c r="S95" s="55"/>
      <c r="T95" s="42" t="s">
        <v>281</v>
      </c>
      <c r="U95" s="55"/>
      <c r="V95" s="91">
        <v>43678</v>
      </c>
      <c r="W95" s="92">
        <v>7740</v>
      </c>
      <c r="X95" s="56" t="s">
        <v>289</v>
      </c>
      <c r="Y95" s="55"/>
      <c r="Z95" s="42" t="s">
        <v>281</v>
      </c>
      <c r="AA95" s="55"/>
      <c r="AB95" s="41" t="s">
        <v>283</v>
      </c>
      <c r="AC95" s="64" t="s">
        <v>249</v>
      </c>
      <c r="AD95" s="58"/>
    </row>
    <row r="96" spans="1:30" ht="105" x14ac:dyDescent="0.25">
      <c r="A96" s="61" t="s">
        <v>245</v>
      </c>
      <c r="B96" s="52" t="s">
        <v>246</v>
      </c>
      <c r="C96" s="62" t="s">
        <v>247</v>
      </c>
      <c r="D96" s="63" t="s">
        <v>248</v>
      </c>
      <c r="E96" s="52" t="s">
        <v>100</v>
      </c>
      <c r="F96" s="52" t="s">
        <v>75</v>
      </c>
      <c r="G96" s="52" t="s">
        <v>74</v>
      </c>
      <c r="H96" s="52" t="s">
        <v>73</v>
      </c>
      <c r="I96" s="61">
        <v>24</v>
      </c>
      <c r="J96" s="52" t="s">
        <v>189</v>
      </c>
      <c r="K96" s="52">
        <v>1</v>
      </c>
      <c r="L96" s="56">
        <v>2860</v>
      </c>
      <c r="M96" s="56">
        <f t="shared" ref="M96:M98" si="10">L96*10.1%</f>
        <v>288.85999999999996</v>
      </c>
      <c r="N96" s="56">
        <v>0</v>
      </c>
      <c r="O96" s="56">
        <f t="shared" ref="O96:O98" si="11">N96*10.1%</f>
        <v>0</v>
      </c>
      <c r="P96" s="55"/>
      <c r="Q96" s="42">
        <v>0</v>
      </c>
      <c r="R96" s="42">
        <v>0</v>
      </c>
      <c r="S96" s="55"/>
      <c r="T96" s="41" t="s">
        <v>287</v>
      </c>
      <c r="U96" s="55"/>
      <c r="V96" s="91">
        <v>43678</v>
      </c>
      <c r="W96" s="92">
        <v>7740</v>
      </c>
      <c r="X96" s="56" t="s">
        <v>291</v>
      </c>
      <c r="Y96" s="55"/>
      <c r="Z96" s="42">
        <v>0</v>
      </c>
      <c r="AA96" s="55"/>
      <c r="AB96" s="41" t="s">
        <v>286</v>
      </c>
      <c r="AC96" s="64" t="s">
        <v>249</v>
      </c>
      <c r="AD96" s="58"/>
    </row>
    <row r="97" spans="1:30" ht="90" x14ac:dyDescent="0.25">
      <c r="A97" s="61" t="s">
        <v>250</v>
      </c>
      <c r="B97" s="63" t="s">
        <v>251</v>
      </c>
      <c r="C97" s="65" t="s">
        <v>252</v>
      </c>
      <c r="D97" s="66" t="s">
        <v>253</v>
      </c>
      <c r="E97" s="52" t="s">
        <v>76</v>
      </c>
      <c r="F97" s="52" t="s">
        <v>75</v>
      </c>
      <c r="G97" s="52" t="s">
        <v>74</v>
      </c>
      <c r="H97" s="52" t="s">
        <v>73</v>
      </c>
      <c r="I97" s="61">
        <v>12</v>
      </c>
      <c r="J97" s="52" t="s">
        <v>189</v>
      </c>
      <c r="K97" s="52">
        <v>1</v>
      </c>
      <c r="L97" s="56">
        <v>1300</v>
      </c>
      <c r="M97" s="56">
        <f t="shared" si="10"/>
        <v>131.29999999999998</v>
      </c>
      <c r="N97" s="56">
        <v>0</v>
      </c>
      <c r="O97" s="56">
        <f t="shared" si="11"/>
        <v>0</v>
      </c>
      <c r="P97" s="55"/>
      <c r="Q97" s="42">
        <v>0</v>
      </c>
      <c r="R97" s="42">
        <v>0</v>
      </c>
      <c r="S97" s="55"/>
      <c r="T97" s="41" t="s">
        <v>287</v>
      </c>
      <c r="U97" s="55"/>
      <c r="V97" s="91">
        <v>43678</v>
      </c>
      <c r="W97" s="56">
        <v>4680</v>
      </c>
      <c r="X97" s="56" t="s">
        <v>292</v>
      </c>
      <c r="Y97" s="55"/>
      <c r="Z97" s="42">
        <v>0</v>
      </c>
      <c r="AA97" s="55"/>
      <c r="AB97" s="41" t="s">
        <v>286</v>
      </c>
      <c r="AC97" s="57" t="s">
        <v>254</v>
      </c>
      <c r="AD97" s="58"/>
    </row>
    <row r="98" spans="1:30" ht="90" x14ac:dyDescent="0.25">
      <c r="A98" s="61" t="s">
        <v>250</v>
      </c>
      <c r="B98" s="63" t="s">
        <v>251</v>
      </c>
      <c r="C98" s="65" t="s">
        <v>252</v>
      </c>
      <c r="D98" s="66" t="s">
        <v>253</v>
      </c>
      <c r="E98" s="52" t="s">
        <v>76</v>
      </c>
      <c r="F98" s="52" t="s">
        <v>75</v>
      </c>
      <c r="G98" s="52" t="s">
        <v>74</v>
      </c>
      <c r="H98" s="52" t="s">
        <v>73</v>
      </c>
      <c r="I98" s="61">
        <v>24</v>
      </c>
      <c r="J98" s="52" t="s">
        <v>189</v>
      </c>
      <c r="K98" s="52">
        <v>1</v>
      </c>
      <c r="L98" s="56">
        <v>1260</v>
      </c>
      <c r="M98" s="56">
        <f t="shared" si="10"/>
        <v>127.25999999999999</v>
      </c>
      <c r="N98" s="56">
        <v>0</v>
      </c>
      <c r="O98" s="56">
        <f t="shared" si="11"/>
        <v>0</v>
      </c>
      <c r="P98" s="55"/>
      <c r="Q98" s="42">
        <v>0</v>
      </c>
      <c r="R98" s="42">
        <v>0</v>
      </c>
      <c r="S98" s="55"/>
      <c r="T98" s="42" t="s">
        <v>287</v>
      </c>
      <c r="U98" s="55"/>
      <c r="V98" s="91">
        <v>43678</v>
      </c>
      <c r="W98" s="92">
        <v>4680</v>
      </c>
      <c r="X98" s="56" t="s">
        <v>291</v>
      </c>
      <c r="Y98" s="55"/>
      <c r="Z98" s="42">
        <v>0</v>
      </c>
      <c r="AA98" s="55"/>
      <c r="AB98" s="41" t="s">
        <v>286</v>
      </c>
      <c r="AC98" s="57" t="s">
        <v>254</v>
      </c>
      <c r="AD98" s="58"/>
    </row>
    <row r="99" spans="1:30" ht="90" x14ac:dyDescent="0.25">
      <c r="A99" s="71" t="s">
        <v>255</v>
      </c>
      <c r="B99" s="72" t="s">
        <v>256</v>
      </c>
      <c r="C99" s="73" t="s">
        <v>257</v>
      </c>
      <c r="D99" s="74" t="s">
        <v>258</v>
      </c>
      <c r="E99" s="75" t="s">
        <v>100</v>
      </c>
      <c r="F99" s="76" t="s">
        <v>75</v>
      </c>
      <c r="G99" s="76" t="s">
        <v>74</v>
      </c>
      <c r="H99" s="76" t="s">
        <v>73</v>
      </c>
      <c r="I99" s="71">
        <v>12</v>
      </c>
      <c r="J99" s="76" t="s">
        <v>189</v>
      </c>
      <c r="K99" s="76">
        <v>1</v>
      </c>
      <c r="L99" s="77"/>
      <c r="M99" s="77"/>
      <c r="N99" s="77"/>
      <c r="O99" s="77"/>
      <c r="P99" s="78"/>
      <c r="Q99" s="42"/>
      <c r="R99" s="42"/>
      <c r="S99" s="78"/>
      <c r="T99" s="42"/>
      <c r="U99" s="78"/>
      <c r="V99" s="77"/>
      <c r="W99" s="77"/>
      <c r="X99" s="77"/>
      <c r="Y99" s="78"/>
      <c r="Z99" s="42"/>
      <c r="AA99" s="78"/>
      <c r="AB99" s="41"/>
      <c r="AC99" s="79" t="s">
        <v>259</v>
      </c>
      <c r="AD99" s="58"/>
    </row>
    <row r="100" spans="1:30" ht="90" x14ac:dyDescent="0.25">
      <c r="A100" s="71" t="s">
        <v>255</v>
      </c>
      <c r="B100" s="72" t="s">
        <v>256</v>
      </c>
      <c r="C100" s="73" t="s">
        <v>257</v>
      </c>
      <c r="D100" s="74" t="s">
        <v>258</v>
      </c>
      <c r="E100" s="75" t="s">
        <v>100</v>
      </c>
      <c r="F100" s="76" t="s">
        <v>75</v>
      </c>
      <c r="G100" s="76" t="s">
        <v>74</v>
      </c>
      <c r="H100" s="76" t="s">
        <v>73</v>
      </c>
      <c r="I100" s="71">
        <v>24</v>
      </c>
      <c r="J100" s="76" t="s">
        <v>189</v>
      </c>
      <c r="K100" s="76">
        <v>1</v>
      </c>
      <c r="L100" s="77"/>
      <c r="M100" s="77"/>
      <c r="N100" s="77"/>
      <c r="O100" s="77"/>
      <c r="P100" s="78"/>
      <c r="Q100" s="42"/>
      <c r="R100" s="42"/>
      <c r="S100" s="78"/>
      <c r="T100" s="41"/>
      <c r="U100" s="78"/>
      <c r="V100" s="77"/>
      <c r="W100" s="77"/>
      <c r="X100" s="77"/>
      <c r="Y100" s="78"/>
      <c r="Z100" s="42"/>
      <c r="AA100" s="78"/>
      <c r="AB100" s="41"/>
      <c r="AC100" s="79" t="s">
        <v>259</v>
      </c>
      <c r="AD100" s="58"/>
    </row>
    <row r="101" spans="1:30" ht="90" x14ac:dyDescent="0.25">
      <c r="A101" s="61" t="s">
        <v>260</v>
      </c>
      <c r="B101" s="59" t="s">
        <v>261</v>
      </c>
      <c r="C101" s="59" t="s">
        <v>262</v>
      </c>
      <c r="D101" s="66" t="s">
        <v>263</v>
      </c>
      <c r="E101" s="52" t="s">
        <v>76</v>
      </c>
      <c r="F101" s="52" t="s">
        <v>75</v>
      </c>
      <c r="G101" s="52" t="s">
        <v>74</v>
      </c>
      <c r="H101" s="52" t="s">
        <v>73</v>
      </c>
      <c r="I101" s="61">
        <v>12</v>
      </c>
      <c r="J101" s="52" t="s">
        <v>189</v>
      </c>
      <c r="K101" s="52">
        <v>1</v>
      </c>
      <c r="L101" s="54" t="s">
        <v>281</v>
      </c>
      <c r="M101" s="54" t="s">
        <v>281</v>
      </c>
      <c r="N101" s="54" t="s">
        <v>281</v>
      </c>
      <c r="O101" s="54" t="s">
        <v>281</v>
      </c>
      <c r="P101" s="55"/>
      <c r="Q101" s="54" t="s">
        <v>281</v>
      </c>
      <c r="R101" s="54" t="s">
        <v>281</v>
      </c>
      <c r="S101" s="55"/>
      <c r="T101" s="54" t="s">
        <v>281</v>
      </c>
      <c r="U101" s="55"/>
      <c r="V101" s="91">
        <v>43971</v>
      </c>
      <c r="W101" s="56">
        <v>8662.5</v>
      </c>
      <c r="X101" s="56" t="s">
        <v>292</v>
      </c>
      <c r="Y101" s="55"/>
      <c r="Z101" s="42" t="s">
        <v>281</v>
      </c>
      <c r="AA101" s="55"/>
      <c r="AB101" s="41" t="s">
        <v>281</v>
      </c>
      <c r="AC101" s="57" t="s">
        <v>264</v>
      </c>
      <c r="AD101" s="58"/>
    </row>
    <row r="102" spans="1:30" ht="90" x14ac:dyDescent="0.25">
      <c r="A102" s="61" t="s">
        <v>260</v>
      </c>
      <c r="B102" s="59" t="s">
        <v>261</v>
      </c>
      <c r="C102" s="59" t="s">
        <v>262</v>
      </c>
      <c r="D102" s="66" t="s">
        <v>263</v>
      </c>
      <c r="E102" s="52" t="s">
        <v>76</v>
      </c>
      <c r="F102" s="52" t="s">
        <v>75</v>
      </c>
      <c r="G102" s="52" t="s">
        <v>74</v>
      </c>
      <c r="H102" s="52" t="s">
        <v>73</v>
      </c>
      <c r="I102" s="61">
        <v>24</v>
      </c>
      <c r="J102" s="52" t="s">
        <v>189</v>
      </c>
      <c r="K102" s="52">
        <v>1</v>
      </c>
      <c r="L102" s="54" t="s">
        <v>281</v>
      </c>
      <c r="M102" s="54" t="s">
        <v>281</v>
      </c>
      <c r="N102" s="54" t="s">
        <v>281</v>
      </c>
      <c r="O102" s="54" t="s">
        <v>281</v>
      </c>
      <c r="P102" s="55"/>
      <c r="Q102" s="54" t="s">
        <v>281</v>
      </c>
      <c r="R102" s="54" t="s">
        <v>281</v>
      </c>
      <c r="S102" s="55"/>
      <c r="T102" s="54" t="s">
        <v>281</v>
      </c>
      <c r="U102" s="55"/>
      <c r="V102" s="91">
        <v>43971</v>
      </c>
      <c r="W102" s="56">
        <v>8662.5</v>
      </c>
      <c r="X102" s="56" t="s">
        <v>292</v>
      </c>
      <c r="Y102" s="55"/>
      <c r="Z102" s="42" t="s">
        <v>281</v>
      </c>
      <c r="AA102" s="55"/>
      <c r="AB102" s="41" t="s">
        <v>281</v>
      </c>
      <c r="AC102" s="57" t="s">
        <v>264</v>
      </c>
      <c r="AD102" s="58"/>
    </row>
    <row r="103" spans="1:30" ht="90" x14ac:dyDescent="0.25">
      <c r="A103" s="61" t="s">
        <v>265</v>
      </c>
      <c r="B103" s="59" t="s">
        <v>266</v>
      </c>
      <c r="C103" s="67" t="s">
        <v>267</v>
      </c>
      <c r="D103" s="66" t="s">
        <v>268</v>
      </c>
      <c r="E103" s="52" t="s">
        <v>76</v>
      </c>
      <c r="F103" s="52" t="s">
        <v>75</v>
      </c>
      <c r="G103" s="52" t="s">
        <v>74</v>
      </c>
      <c r="H103" s="52" t="s">
        <v>73</v>
      </c>
      <c r="I103" s="61">
        <v>12</v>
      </c>
      <c r="J103" s="52" t="s">
        <v>189</v>
      </c>
      <c r="K103" s="52">
        <v>1</v>
      </c>
      <c r="L103" s="56" t="s">
        <v>281</v>
      </c>
      <c r="M103" s="56" t="s">
        <v>281</v>
      </c>
      <c r="N103" s="56" t="s">
        <v>281</v>
      </c>
      <c r="O103" s="56" t="s">
        <v>281</v>
      </c>
      <c r="P103" s="55"/>
      <c r="Q103" s="42" t="s">
        <v>281</v>
      </c>
      <c r="R103" s="42" t="s">
        <v>281</v>
      </c>
      <c r="S103" s="55"/>
      <c r="T103" s="42" t="s">
        <v>281</v>
      </c>
      <c r="U103" s="55"/>
      <c r="V103" s="56" t="s">
        <v>296</v>
      </c>
      <c r="W103" s="56" t="s">
        <v>296</v>
      </c>
      <c r="X103" s="56" t="s">
        <v>296</v>
      </c>
      <c r="Y103" s="55"/>
      <c r="Z103" s="42" t="s">
        <v>281</v>
      </c>
      <c r="AA103" s="55"/>
      <c r="AB103" s="41" t="s">
        <v>281</v>
      </c>
      <c r="AC103" s="57" t="s">
        <v>269</v>
      </c>
      <c r="AD103" s="58"/>
    </row>
    <row r="104" spans="1:30" ht="90" x14ac:dyDescent="0.25">
      <c r="A104" s="61" t="s">
        <v>265</v>
      </c>
      <c r="B104" s="59" t="s">
        <v>266</v>
      </c>
      <c r="C104" s="67" t="s">
        <v>267</v>
      </c>
      <c r="D104" s="66" t="s">
        <v>268</v>
      </c>
      <c r="E104" s="52" t="s">
        <v>76</v>
      </c>
      <c r="F104" s="52" t="s">
        <v>75</v>
      </c>
      <c r="G104" s="52" t="s">
        <v>74</v>
      </c>
      <c r="H104" s="52" t="s">
        <v>73</v>
      </c>
      <c r="I104" s="61">
        <v>24</v>
      </c>
      <c r="J104" s="52" t="s">
        <v>189</v>
      </c>
      <c r="K104" s="52">
        <v>1</v>
      </c>
      <c r="L104" s="92">
        <v>1014</v>
      </c>
      <c r="M104" s="56">
        <f>L104*7.5%</f>
        <v>76.05</v>
      </c>
      <c r="N104" s="56">
        <v>0</v>
      </c>
      <c r="O104" s="56">
        <f>N104*7.5%</f>
        <v>0</v>
      </c>
      <c r="P104" s="55"/>
      <c r="Q104" s="42">
        <v>0</v>
      </c>
      <c r="R104" s="42">
        <v>0</v>
      </c>
      <c r="S104" s="55"/>
      <c r="T104" s="41" t="s">
        <v>287</v>
      </c>
      <c r="U104" s="55"/>
      <c r="V104" s="56" t="s">
        <v>296</v>
      </c>
      <c r="W104" s="56" t="s">
        <v>296</v>
      </c>
      <c r="X104" s="56" t="s">
        <v>296</v>
      </c>
      <c r="Y104" s="55"/>
      <c r="Z104" s="42">
        <v>0</v>
      </c>
      <c r="AA104" s="55"/>
      <c r="AB104" s="41" t="s">
        <v>286</v>
      </c>
      <c r="AC104" s="57" t="s">
        <v>269</v>
      </c>
      <c r="AD104" s="58"/>
    </row>
    <row r="105" spans="1:30" ht="90" x14ac:dyDescent="0.25">
      <c r="A105" s="61" t="s">
        <v>270</v>
      </c>
      <c r="B105" s="51" t="s">
        <v>271</v>
      </c>
      <c r="C105" s="51" t="s">
        <v>272</v>
      </c>
      <c r="D105" s="66" t="s">
        <v>273</v>
      </c>
      <c r="E105" s="52" t="s">
        <v>76</v>
      </c>
      <c r="F105" s="52" t="s">
        <v>75</v>
      </c>
      <c r="G105" s="52" t="s">
        <v>74</v>
      </c>
      <c r="H105" s="52" t="s">
        <v>73</v>
      </c>
      <c r="I105" s="61">
        <v>12</v>
      </c>
      <c r="J105" s="52" t="s">
        <v>189</v>
      </c>
      <c r="K105" s="52">
        <v>1</v>
      </c>
      <c r="L105" s="56">
        <v>1340</v>
      </c>
      <c r="M105" s="56">
        <f>L105*9%</f>
        <v>120.6</v>
      </c>
      <c r="N105" s="56">
        <v>0</v>
      </c>
      <c r="O105" s="56">
        <f>N105*9%</f>
        <v>0</v>
      </c>
      <c r="P105" s="55"/>
      <c r="Q105" s="42">
        <v>0</v>
      </c>
      <c r="R105" s="42">
        <v>0</v>
      </c>
      <c r="S105" s="55"/>
      <c r="T105" s="41" t="s">
        <v>287</v>
      </c>
      <c r="U105" s="55"/>
      <c r="V105" s="91">
        <v>43768</v>
      </c>
      <c r="W105" s="56">
        <v>5616</v>
      </c>
      <c r="X105" s="56" t="s">
        <v>293</v>
      </c>
      <c r="Y105" s="55"/>
      <c r="Z105" s="42">
        <v>0</v>
      </c>
      <c r="AA105" s="55"/>
      <c r="AB105" s="41" t="s">
        <v>286</v>
      </c>
      <c r="AC105" s="57" t="s">
        <v>274</v>
      </c>
      <c r="AD105" s="58"/>
    </row>
    <row r="106" spans="1:30" ht="90" x14ac:dyDescent="0.25">
      <c r="A106" s="61" t="s">
        <v>270</v>
      </c>
      <c r="B106" s="51" t="s">
        <v>271</v>
      </c>
      <c r="C106" s="51" t="s">
        <v>272</v>
      </c>
      <c r="D106" s="66" t="s">
        <v>273</v>
      </c>
      <c r="E106" s="52" t="s">
        <v>76</v>
      </c>
      <c r="F106" s="52" t="s">
        <v>75</v>
      </c>
      <c r="G106" s="52" t="s">
        <v>74</v>
      </c>
      <c r="H106" s="52" t="s">
        <v>73</v>
      </c>
      <c r="I106" s="61">
        <v>24</v>
      </c>
      <c r="J106" s="52" t="s">
        <v>189</v>
      </c>
      <c r="K106" s="52">
        <v>1</v>
      </c>
      <c r="L106" s="56">
        <v>1280</v>
      </c>
      <c r="M106" s="56">
        <f>L106*9%</f>
        <v>115.19999999999999</v>
      </c>
      <c r="N106" s="56">
        <v>0</v>
      </c>
      <c r="O106" s="56">
        <f>N106*9%</f>
        <v>0</v>
      </c>
      <c r="P106" s="55"/>
      <c r="Q106" s="42">
        <v>0</v>
      </c>
      <c r="R106" s="42">
        <v>0</v>
      </c>
      <c r="S106" s="55"/>
      <c r="T106" s="42" t="s">
        <v>287</v>
      </c>
      <c r="U106" s="55"/>
      <c r="V106" s="91">
        <v>43768</v>
      </c>
      <c r="W106" s="56">
        <v>5616</v>
      </c>
      <c r="X106" s="56" t="s">
        <v>291</v>
      </c>
      <c r="Y106" s="55"/>
      <c r="Z106" s="42">
        <v>0</v>
      </c>
      <c r="AA106" s="55"/>
      <c r="AB106" s="41" t="s">
        <v>286</v>
      </c>
      <c r="AC106" s="57" t="s">
        <v>274</v>
      </c>
      <c r="AD106" s="58"/>
    </row>
    <row r="107" spans="1:30" ht="90" x14ac:dyDescent="0.25">
      <c r="A107" s="61" t="s">
        <v>275</v>
      </c>
      <c r="B107" s="59" t="s">
        <v>266</v>
      </c>
      <c r="C107" s="67" t="s">
        <v>267</v>
      </c>
      <c r="D107" s="66" t="s">
        <v>276</v>
      </c>
      <c r="E107" s="52" t="s">
        <v>76</v>
      </c>
      <c r="F107" s="52" t="s">
        <v>75</v>
      </c>
      <c r="G107" s="52" t="s">
        <v>74</v>
      </c>
      <c r="H107" s="52" t="s">
        <v>73</v>
      </c>
      <c r="I107" s="61">
        <v>12</v>
      </c>
      <c r="J107" s="52" t="s">
        <v>189</v>
      </c>
      <c r="K107" s="52">
        <v>1</v>
      </c>
      <c r="L107" s="56">
        <v>2100</v>
      </c>
      <c r="M107" s="56">
        <f>L107*8.4%</f>
        <v>176.4</v>
      </c>
      <c r="N107" s="56">
        <v>21600</v>
      </c>
      <c r="O107" s="56">
        <f>N107*8.4%</f>
        <v>1814.4</v>
      </c>
      <c r="P107" s="55"/>
      <c r="Q107" s="42">
        <v>0</v>
      </c>
      <c r="R107" s="42">
        <v>0</v>
      </c>
      <c r="S107" s="55"/>
      <c r="T107" s="42" t="s">
        <v>287</v>
      </c>
      <c r="U107" s="55"/>
      <c r="V107" s="91">
        <v>43579</v>
      </c>
      <c r="W107" s="92">
        <v>2400</v>
      </c>
      <c r="X107" s="56" t="s">
        <v>291</v>
      </c>
      <c r="Y107" s="55"/>
      <c r="Z107" s="42">
        <v>0</v>
      </c>
      <c r="AA107" s="55"/>
      <c r="AB107" s="41" t="s">
        <v>286</v>
      </c>
      <c r="AC107" s="57" t="s">
        <v>277</v>
      </c>
      <c r="AD107" s="58"/>
    </row>
    <row r="108" spans="1:30" ht="90" x14ac:dyDescent="0.25">
      <c r="A108" s="61" t="s">
        <v>275</v>
      </c>
      <c r="B108" s="59" t="s">
        <v>266</v>
      </c>
      <c r="C108" s="67" t="s">
        <v>267</v>
      </c>
      <c r="D108" s="66" t="s">
        <v>276</v>
      </c>
      <c r="E108" s="52" t="s">
        <v>76</v>
      </c>
      <c r="F108" s="52" t="s">
        <v>75</v>
      </c>
      <c r="G108" s="52" t="s">
        <v>74</v>
      </c>
      <c r="H108" s="52" t="s">
        <v>73</v>
      </c>
      <c r="I108" s="61">
        <v>24</v>
      </c>
      <c r="J108" s="52" t="s">
        <v>189</v>
      </c>
      <c r="K108" s="52">
        <v>1</v>
      </c>
      <c r="L108" s="56">
        <v>2100</v>
      </c>
      <c r="M108" s="56">
        <f>L108*8.4%</f>
        <v>176.4</v>
      </c>
      <c r="N108" s="56">
        <v>7200</v>
      </c>
      <c r="O108" s="56">
        <f>N108*8.4%</f>
        <v>604.80000000000007</v>
      </c>
      <c r="P108" s="55"/>
      <c r="Q108" s="42">
        <v>0</v>
      </c>
      <c r="R108" s="42">
        <v>0</v>
      </c>
      <c r="S108" s="55"/>
      <c r="T108" s="41" t="s">
        <v>287</v>
      </c>
      <c r="U108" s="55"/>
      <c r="V108" s="91">
        <v>43579</v>
      </c>
      <c r="W108" s="92">
        <v>2400</v>
      </c>
      <c r="X108" s="56" t="s">
        <v>291</v>
      </c>
      <c r="Y108" s="55"/>
      <c r="Z108" s="42">
        <v>0</v>
      </c>
      <c r="AA108" s="55"/>
      <c r="AB108" s="41" t="s">
        <v>286</v>
      </c>
      <c r="AC108" s="57" t="s">
        <v>277</v>
      </c>
      <c r="AD108" s="58"/>
    </row>
    <row r="109" spans="1:30" ht="75" x14ac:dyDescent="0.25">
      <c r="A109" s="61" t="s">
        <v>278</v>
      </c>
      <c r="B109" s="59" t="s">
        <v>261</v>
      </c>
      <c r="C109" s="59" t="s">
        <v>262</v>
      </c>
      <c r="D109" s="66" t="s">
        <v>279</v>
      </c>
      <c r="E109" s="52" t="s">
        <v>148</v>
      </c>
      <c r="F109" s="52" t="s">
        <v>75</v>
      </c>
      <c r="G109" s="52" t="s">
        <v>74</v>
      </c>
      <c r="H109" s="52" t="s">
        <v>73</v>
      </c>
      <c r="I109" s="61">
        <v>12</v>
      </c>
      <c r="J109" s="52" t="s">
        <v>72</v>
      </c>
      <c r="K109" s="52">
        <v>1</v>
      </c>
      <c r="L109" s="52" t="s">
        <v>281</v>
      </c>
      <c r="M109" s="52" t="s">
        <v>281</v>
      </c>
      <c r="N109" s="52" t="s">
        <v>281</v>
      </c>
      <c r="O109" s="52" t="s">
        <v>281</v>
      </c>
      <c r="P109" s="55"/>
      <c r="Q109" s="42" t="s">
        <v>284</v>
      </c>
      <c r="R109" s="42" t="s">
        <v>281</v>
      </c>
      <c r="S109" s="55"/>
      <c r="T109" s="52" t="s">
        <v>281</v>
      </c>
      <c r="U109" s="55"/>
      <c r="V109" s="41" t="s">
        <v>281</v>
      </c>
      <c r="W109" s="41" t="s">
        <v>281</v>
      </c>
      <c r="X109" s="41" t="s">
        <v>281</v>
      </c>
      <c r="Y109" s="55"/>
      <c r="Z109" s="52" t="s">
        <v>281</v>
      </c>
      <c r="AA109" s="55"/>
      <c r="AB109" s="52" t="s">
        <v>281</v>
      </c>
      <c r="AC109" s="64" t="s">
        <v>280</v>
      </c>
      <c r="AD109" s="58"/>
    </row>
    <row r="110" spans="1:30" ht="75" x14ac:dyDescent="0.25">
      <c r="A110" s="61" t="s">
        <v>278</v>
      </c>
      <c r="B110" s="59" t="s">
        <v>261</v>
      </c>
      <c r="C110" s="59" t="s">
        <v>262</v>
      </c>
      <c r="D110" s="66" t="s">
        <v>279</v>
      </c>
      <c r="E110" s="52" t="s">
        <v>148</v>
      </c>
      <c r="F110" s="52" t="s">
        <v>75</v>
      </c>
      <c r="G110" s="52" t="s">
        <v>74</v>
      </c>
      <c r="H110" s="52" t="s">
        <v>73</v>
      </c>
      <c r="I110" s="61">
        <v>24</v>
      </c>
      <c r="J110" s="52" t="s">
        <v>72</v>
      </c>
      <c r="K110" s="52">
        <v>1</v>
      </c>
      <c r="L110" s="52" t="s">
        <v>281</v>
      </c>
      <c r="M110" s="52" t="s">
        <v>281</v>
      </c>
      <c r="N110" s="52" t="s">
        <v>281</v>
      </c>
      <c r="O110" s="52" t="s">
        <v>281</v>
      </c>
      <c r="P110" s="55"/>
      <c r="Q110" s="42" t="s">
        <v>284</v>
      </c>
      <c r="R110" s="42" t="s">
        <v>281</v>
      </c>
      <c r="S110" s="55"/>
      <c r="T110" s="52" t="s">
        <v>281</v>
      </c>
      <c r="U110" s="55"/>
      <c r="V110" s="41" t="s">
        <v>281</v>
      </c>
      <c r="W110" s="41" t="s">
        <v>281</v>
      </c>
      <c r="X110" s="41" t="s">
        <v>281</v>
      </c>
      <c r="Y110" s="55"/>
      <c r="Z110" s="52" t="s">
        <v>281</v>
      </c>
      <c r="AA110" s="55"/>
      <c r="AB110" s="52" t="s">
        <v>281</v>
      </c>
      <c r="AC110" s="64" t="s">
        <v>280</v>
      </c>
      <c r="AD110" s="58"/>
    </row>
    <row r="111" spans="1:30" ht="75" x14ac:dyDescent="0.25">
      <c r="A111" s="61" t="s">
        <v>278</v>
      </c>
      <c r="B111" s="59" t="s">
        <v>261</v>
      </c>
      <c r="C111" s="59" t="s">
        <v>262</v>
      </c>
      <c r="D111" s="66" t="s">
        <v>279</v>
      </c>
      <c r="E111" s="52" t="s">
        <v>76</v>
      </c>
      <c r="F111" s="52" t="s">
        <v>75</v>
      </c>
      <c r="G111" s="52" t="s">
        <v>74</v>
      </c>
      <c r="H111" s="52" t="s">
        <v>73</v>
      </c>
      <c r="I111" s="61">
        <v>12</v>
      </c>
      <c r="J111" s="52" t="s">
        <v>72</v>
      </c>
      <c r="K111" s="52">
        <v>1</v>
      </c>
      <c r="L111" s="52" t="s">
        <v>281</v>
      </c>
      <c r="M111" s="52" t="s">
        <v>281</v>
      </c>
      <c r="N111" s="52" t="s">
        <v>281</v>
      </c>
      <c r="O111" s="52" t="s">
        <v>281</v>
      </c>
      <c r="P111" s="55"/>
      <c r="Q111" s="42" t="s">
        <v>284</v>
      </c>
      <c r="R111" s="42" t="s">
        <v>281</v>
      </c>
      <c r="S111" s="55"/>
      <c r="T111" s="52" t="s">
        <v>281</v>
      </c>
      <c r="U111" s="55"/>
      <c r="V111" s="41" t="s">
        <v>281</v>
      </c>
      <c r="W111" s="41" t="s">
        <v>281</v>
      </c>
      <c r="X111" s="41" t="s">
        <v>281</v>
      </c>
      <c r="Y111" s="55"/>
      <c r="Z111" s="52" t="s">
        <v>281</v>
      </c>
      <c r="AA111" s="55"/>
      <c r="AB111" s="41" t="s">
        <v>286</v>
      </c>
      <c r="AC111" s="64" t="s">
        <v>280</v>
      </c>
      <c r="AD111" s="58"/>
    </row>
    <row r="112" spans="1:30" ht="75" x14ac:dyDescent="0.25">
      <c r="A112" s="61" t="s">
        <v>278</v>
      </c>
      <c r="B112" s="59" t="s">
        <v>261</v>
      </c>
      <c r="C112" s="59" t="s">
        <v>262</v>
      </c>
      <c r="D112" s="66" t="s">
        <v>279</v>
      </c>
      <c r="E112" s="52" t="s">
        <v>76</v>
      </c>
      <c r="F112" s="52" t="s">
        <v>75</v>
      </c>
      <c r="G112" s="52" t="s">
        <v>74</v>
      </c>
      <c r="H112" s="52" t="s">
        <v>73</v>
      </c>
      <c r="I112" s="61">
        <v>24</v>
      </c>
      <c r="J112" s="52" t="s">
        <v>72</v>
      </c>
      <c r="K112" s="52">
        <v>1</v>
      </c>
      <c r="L112" s="52" t="s">
        <v>281</v>
      </c>
      <c r="M112" s="52" t="s">
        <v>281</v>
      </c>
      <c r="N112" s="52" t="s">
        <v>281</v>
      </c>
      <c r="O112" s="52" t="s">
        <v>281</v>
      </c>
      <c r="P112" s="55"/>
      <c r="Q112" s="42" t="s">
        <v>284</v>
      </c>
      <c r="R112" s="42" t="s">
        <v>281</v>
      </c>
      <c r="S112" s="55"/>
      <c r="T112" s="52" t="s">
        <v>281</v>
      </c>
      <c r="U112" s="55"/>
      <c r="V112" s="41" t="s">
        <v>281</v>
      </c>
      <c r="W112" s="41" t="s">
        <v>281</v>
      </c>
      <c r="X112" s="41" t="s">
        <v>281</v>
      </c>
      <c r="Y112" s="55"/>
      <c r="Z112" s="52" t="s">
        <v>281</v>
      </c>
      <c r="AA112" s="55"/>
      <c r="AB112" s="56" t="s">
        <v>286</v>
      </c>
      <c r="AC112" s="64" t="s">
        <v>280</v>
      </c>
      <c r="AD112" s="58"/>
    </row>
    <row r="113" spans="1:30" x14ac:dyDescent="0.25">
      <c r="A113" s="68"/>
      <c r="B113" s="68"/>
      <c r="C113" s="68"/>
      <c r="D113" s="58"/>
      <c r="E113" s="58"/>
      <c r="F113" s="58"/>
      <c r="G113" s="58"/>
      <c r="H113" s="58"/>
      <c r="I113" s="58"/>
      <c r="J113" s="58"/>
      <c r="K113" s="58"/>
      <c r="L113" s="58"/>
      <c r="M113" s="58"/>
      <c r="N113" s="58"/>
      <c r="O113" s="58"/>
      <c r="P113" s="69"/>
      <c r="Q113" s="58"/>
      <c r="R113" s="58"/>
      <c r="S113" s="69"/>
      <c r="T113" s="58"/>
      <c r="U113" s="69"/>
      <c r="V113" s="58"/>
      <c r="W113" s="58"/>
      <c r="X113" s="58"/>
      <c r="Y113" s="69"/>
      <c r="Z113" s="58"/>
      <c r="AA113" s="58"/>
      <c r="AB113" s="69"/>
      <c r="AC113" s="70"/>
      <c r="AD113" s="58"/>
    </row>
    <row r="114" spans="1:30" x14ac:dyDescent="0.25">
      <c r="A114" s="68"/>
      <c r="B114" s="68"/>
      <c r="C114" s="68"/>
      <c r="D114" s="58"/>
      <c r="E114" s="58"/>
      <c r="F114" s="58"/>
      <c r="G114" s="58"/>
      <c r="H114" s="58"/>
      <c r="I114" s="58"/>
      <c r="J114" s="58"/>
      <c r="K114" s="58"/>
      <c r="L114" s="58"/>
      <c r="M114" s="58"/>
      <c r="N114" s="58"/>
      <c r="O114" s="58"/>
      <c r="P114" s="69"/>
      <c r="Q114" s="58"/>
      <c r="R114" s="58"/>
      <c r="S114" s="69"/>
      <c r="T114" s="58"/>
      <c r="U114" s="69"/>
      <c r="V114" s="58"/>
      <c r="W114" s="58"/>
      <c r="X114" s="58"/>
      <c r="Y114" s="69"/>
      <c r="Z114" s="58"/>
      <c r="AA114" s="58"/>
      <c r="AB114" s="69"/>
      <c r="AC114" s="70"/>
      <c r="AD114" s="58"/>
    </row>
    <row r="115" spans="1:30" x14ac:dyDescent="0.25">
      <c r="A115" s="68"/>
      <c r="B115" s="68"/>
      <c r="C115" s="68"/>
      <c r="D115" s="58"/>
      <c r="E115" s="58"/>
      <c r="F115" s="58"/>
      <c r="G115" s="58"/>
      <c r="H115" s="58"/>
      <c r="I115" s="58"/>
      <c r="J115" s="58"/>
      <c r="K115" s="58"/>
      <c r="L115" s="58"/>
      <c r="M115" s="58"/>
      <c r="N115" s="58"/>
      <c r="O115" s="58"/>
      <c r="P115" s="69"/>
      <c r="Q115" s="58"/>
      <c r="R115" s="58"/>
      <c r="S115" s="69"/>
      <c r="T115" s="58"/>
      <c r="U115" s="69"/>
      <c r="V115" s="58"/>
      <c r="W115" s="58"/>
      <c r="X115" s="58"/>
      <c r="Y115" s="69"/>
      <c r="Z115" s="58"/>
      <c r="AA115" s="58"/>
      <c r="AB115" s="69"/>
      <c r="AC115" s="70"/>
      <c r="AD115" s="58"/>
    </row>
    <row r="116" spans="1:30" x14ac:dyDescent="0.25">
      <c r="A116" s="68"/>
      <c r="B116" s="68"/>
      <c r="C116" s="68"/>
      <c r="D116" s="58"/>
      <c r="E116" s="58"/>
      <c r="F116" s="58"/>
      <c r="G116" s="58"/>
      <c r="H116" s="58"/>
      <c r="I116" s="58"/>
      <c r="J116" s="58"/>
      <c r="K116" s="58"/>
      <c r="L116" s="58"/>
      <c r="M116" s="58"/>
      <c r="N116" s="58"/>
      <c r="O116" s="58"/>
      <c r="P116" s="69"/>
      <c r="Q116" s="58"/>
      <c r="R116" s="58"/>
      <c r="S116" s="69"/>
      <c r="T116" s="58"/>
      <c r="U116" s="69"/>
      <c r="V116" s="58"/>
      <c r="W116" s="58"/>
      <c r="X116" s="58"/>
      <c r="Y116" s="69"/>
      <c r="Z116" s="58"/>
      <c r="AA116" s="58"/>
      <c r="AB116" s="69"/>
      <c r="AC116" s="70"/>
      <c r="AD116" s="58"/>
    </row>
    <row r="117" spans="1:30" x14ac:dyDescent="0.25">
      <c r="A117" s="68"/>
      <c r="B117" s="68"/>
      <c r="C117" s="68"/>
      <c r="D117" s="58"/>
      <c r="E117" s="58"/>
      <c r="F117" s="58"/>
      <c r="G117" s="58"/>
      <c r="H117" s="58"/>
      <c r="I117" s="58"/>
      <c r="J117" s="58"/>
      <c r="K117" s="58"/>
      <c r="L117" s="58"/>
      <c r="M117" s="58"/>
      <c r="N117" s="58"/>
      <c r="O117" s="58"/>
      <c r="P117" s="69"/>
      <c r="Q117" s="58"/>
      <c r="R117" s="58"/>
      <c r="S117" s="69"/>
      <c r="T117" s="58"/>
      <c r="U117" s="69"/>
      <c r="V117" s="58"/>
      <c r="W117" s="58"/>
      <c r="X117" s="58"/>
      <c r="Y117" s="69"/>
      <c r="Z117" s="58"/>
      <c r="AA117" s="58"/>
      <c r="AB117" s="69"/>
      <c r="AC117" s="70"/>
      <c r="AD117" s="58"/>
    </row>
    <row r="118" spans="1:30" x14ac:dyDescent="0.25">
      <c r="A118" s="68"/>
      <c r="B118" s="68"/>
      <c r="C118" s="68"/>
      <c r="D118" s="58"/>
      <c r="E118" s="58"/>
      <c r="F118" s="58"/>
      <c r="G118" s="58"/>
      <c r="H118" s="58"/>
      <c r="I118" s="58"/>
      <c r="J118" s="58"/>
      <c r="K118" s="58"/>
      <c r="L118" s="58"/>
      <c r="M118" s="58"/>
      <c r="N118" s="58"/>
      <c r="O118" s="58"/>
      <c r="P118" s="69"/>
      <c r="Q118" s="58"/>
      <c r="R118" s="58"/>
      <c r="S118" s="69"/>
      <c r="T118" s="58"/>
      <c r="U118" s="69"/>
      <c r="V118" s="58"/>
      <c r="W118" s="58"/>
      <c r="X118" s="58"/>
      <c r="Y118" s="69"/>
      <c r="Z118" s="58"/>
      <c r="AA118" s="58"/>
      <c r="AB118" s="69"/>
      <c r="AC118" s="70"/>
      <c r="AD118" s="58"/>
    </row>
    <row r="119" spans="1:30" x14ac:dyDescent="0.25">
      <c r="A119" s="68"/>
      <c r="B119" s="68"/>
      <c r="C119" s="68"/>
      <c r="D119" s="58"/>
      <c r="E119" s="58"/>
      <c r="F119" s="58"/>
      <c r="G119" s="58"/>
      <c r="H119" s="58"/>
      <c r="I119" s="58"/>
      <c r="J119" s="58"/>
      <c r="K119" s="58"/>
      <c r="L119" s="58"/>
      <c r="M119" s="58"/>
      <c r="N119" s="58"/>
      <c r="O119" s="58"/>
      <c r="P119" s="69"/>
      <c r="Q119" s="58"/>
      <c r="R119" s="58"/>
      <c r="S119" s="69"/>
      <c r="T119" s="58"/>
      <c r="U119" s="69"/>
      <c r="V119" s="58"/>
      <c r="W119" s="58"/>
      <c r="X119" s="58"/>
      <c r="Y119" s="69"/>
      <c r="Z119" s="58"/>
      <c r="AA119" s="58"/>
      <c r="AB119" s="69"/>
      <c r="AC119" s="70"/>
      <c r="AD119" s="58"/>
    </row>
    <row r="120" spans="1:30" x14ac:dyDescent="0.25">
      <c r="A120" s="68"/>
      <c r="B120" s="68"/>
      <c r="C120" s="68"/>
      <c r="D120" s="58"/>
      <c r="E120" s="58"/>
      <c r="F120" s="58"/>
      <c r="G120" s="58"/>
      <c r="H120" s="58"/>
      <c r="I120" s="58"/>
      <c r="J120" s="58"/>
      <c r="K120" s="58"/>
      <c r="L120" s="58"/>
      <c r="M120" s="58"/>
      <c r="N120" s="58"/>
      <c r="O120" s="58"/>
      <c r="P120" s="69"/>
      <c r="Q120" s="58"/>
      <c r="R120" s="58"/>
      <c r="S120" s="69"/>
      <c r="T120" s="58"/>
      <c r="U120" s="69"/>
      <c r="V120" s="58"/>
      <c r="W120" s="58"/>
      <c r="X120" s="58"/>
      <c r="Y120" s="69"/>
      <c r="Z120" s="58"/>
      <c r="AA120" s="58"/>
      <c r="AB120" s="69"/>
      <c r="AC120" s="70"/>
      <c r="AD120" s="58"/>
    </row>
    <row r="121" spans="1:30" x14ac:dyDescent="0.25">
      <c r="A121" s="68"/>
      <c r="B121" s="68"/>
      <c r="C121" s="68"/>
      <c r="D121" s="58"/>
      <c r="E121" s="58"/>
      <c r="F121" s="58"/>
      <c r="G121" s="58"/>
      <c r="H121" s="58"/>
      <c r="I121" s="58"/>
      <c r="J121" s="58"/>
      <c r="K121" s="58"/>
      <c r="L121" s="58"/>
      <c r="M121" s="58"/>
      <c r="N121" s="58"/>
      <c r="O121" s="58"/>
      <c r="P121" s="69"/>
      <c r="Q121" s="58"/>
      <c r="R121" s="58"/>
      <c r="S121" s="69"/>
      <c r="T121" s="58"/>
      <c r="U121" s="69"/>
      <c r="V121" s="58"/>
      <c r="W121" s="58"/>
      <c r="X121" s="58"/>
      <c r="Y121" s="69"/>
      <c r="Z121" s="58"/>
      <c r="AA121" s="58"/>
      <c r="AB121" s="69"/>
      <c r="AC121" s="70"/>
      <c r="AD121" s="58"/>
    </row>
    <row r="122" spans="1:30" x14ac:dyDescent="0.25">
      <c r="A122" s="68"/>
      <c r="B122" s="68"/>
      <c r="C122" s="68"/>
      <c r="D122" s="58"/>
      <c r="E122" s="58"/>
      <c r="F122" s="58"/>
      <c r="G122" s="58"/>
      <c r="H122" s="58"/>
      <c r="I122" s="58"/>
      <c r="J122" s="58"/>
      <c r="K122" s="58"/>
      <c r="L122" s="58"/>
      <c r="M122" s="58"/>
      <c r="N122" s="58"/>
      <c r="O122" s="58"/>
      <c r="P122" s="69"/>
      <c r="Q122" s="58"/>
      <c r="R122" s="58"/>
      <c r="S122" s="69"/>
      <c r="T122" s="58"/>
      <c r="U122" s="69"/>
      <c r="V122" s="58"/>
      <c r="W122" s="58"/>
      <c r="X122" s="58"/>
      <c r="Y122" s="69"/>
      <c r="Z122" s="58"/>
      <c r="AA122" s="58"/>
      <c r="AB122" s="69"/>
      <c r="AC122" s="70"/>
      <c r="AD122" s="58"/>
    </row>
    <row r="123" spans="1:30" x14ac:dyDescent="0.25">
      <c r="A123" s="68"/>
      <c r="B123" s="68"/>
      <c r="C123" s="68"/>
      <c r="D123" s="58"/>
      <c r="E123" s="58"/>
      <c r="F123" s="58"/>
      <c r="G123" s="58"/>
      <c r="H123" s="58"/>
      <c r="I123" s="58"/>
      <c r="J123" s="58"/>
      <c r="K123" s="58"/>
      <c r="L123" s="58"/>
      <c r="M123" s="58"/>
      <c r="N123" s="58"/>
      <c r="O123" s="58"/>
      <c r="P123" s="69"/>
      <c r="Q123" s="58"/>
      <c r="R123" s="58"/>
      <c r="S123" s="69"/>
      <c r="T123" s="58"/>
      <c r="U123" s="69"/>
      <c r="V123" s="58"/>
      <c r="W123" s="58"/>
      <c r="X123" s="58"/>
      <c r="Y123" s="69"/>
      <c r="Z123" s="58"/>
      <c r="AA123" s="58"/>
      <c r="AB123" s="69"/>
      <c r="AC123" s="70"/>
      <c r="AD123" s="58"/>
    </row>
    <row r="124" spans="1:30" x14ac:dyDescent="0.25">
      <c r="A124" s="68"/>
      <c r="B124" s="68"/>
      <c r="C124" s="68"/>
      <c r="D124" s="58"/>
      <c r="E124" s="58"/>
      <c r="F124" s="58"/>
      <c r="G124" s="58"/>
      <c r="H124" s="58"/>
      <c r="I124" s="58"/>
      <c r="J124" s="58"/>
      <c r="K124" s="58"/>
      <c r="L124" s="58"/>
      <c r="M124" s="58"/>
      <c r="N124" s="58"/>
      <c r="O124" s="58"/>
      <c r="P124" s="69"/>
      <c r="Q124" s="58"/>
      <c r="R124" s="58"/>
      <c r="S124" s="69"/>
      <c r="T124" s="58"/>
      <c r="U124" s="69"/>
      <c r="V124" s="58"/>
      <c r="W124" s="58"/>
      <c r="X124" s="58"/>
      <c r="Y124" s="69"/>
      <c r="Z124" s="58"/>
      <c r="AA124" s="58"/>
      <c r="AB124" s="69"/>
      <c r="AC124" s="70"/>
      <c r="AD124" s="58"/>
    </row>
    <row r="125" spans="1:30" x14ac:dyDescent="0.25">
      <c r="A125" s="68"/>
      <c r="B125" s="68"/>
      <c r="C125" s="68"/>
      <c r="D125" s="58"/>
      <c r="E125" s="58"/>
      <c r="F125" s="58"/>
      <c r="G125" s="58"/>
      <c r="H125" s="58"/>
      <c r="I125" s="58"/>
      <c r="J125" s="58"/>
      <c r="K125" s="58"/>
      <c r="L125" s="58"/>
      <c r="M125" s="58"/>
      <c r="N125" s="58"/>
      <c r="O125" s="58"/>
      <c r="P125" s="69"/>
      <c r="Q125" s="58"/>
      <c r="R125" s="58"/>
      <c r="S125" s="69"/>
      <c r="T125" s="58"/>
      <c r="U125" s="69"/>
      <c r="V125" s="58"/>
      <c r="W125" s="58"/>
      <c r="X125" s="58"/>
      <c r="Y125" s="69"/>
      <c r="Z125" s="58"/>
      <c r="AA125" s="58"/>
      <c r="AB125" s="69"/>
      <c r="AC125" s="70"/>
      <c r="AD125" s="58"/>
    </row>
    <row r="126" spans="1:30" x14ac:dyDescent="0.25">
      <c r="A126" s="68"/>
      <c r="B126" s="68"/>
      <c r="C126" s="68"/>
      <c r="D126" s="58"/>
      <c r="E126" s="58"/>
      <c r="F126" s="58"/>
      <c r="G126" s="58"/>
      <c r="H126" s="58"/>
      <c r="I126" s="58"/>
      <c r="J126" s="58"/>
      <c r="K126" s="58"/>
      <c r="L126" s="58"/>
      <c r="M126" s="58"/>
      <c r="N126" s="58"/>
      <c r="O126" s="58"/>
      <c r="P126" s="69"/>
      <c r="Q126" s="58"/>
      <c r="R126" s="58"/>
      <c r="S126" s="69"/>
      <c r="T126" s="58"/>
      <c r="U126" s="69"/>
      <c r="V126" s="58"/>
      <c r="W126" s="58"/>
      <c r="X126" s="58"/>
      <c r="Y126" s="69"/>
      <c r="Z126" s="58"/>
      <c r="AA126" s="58"/>
      <c r="AB126" s="69"/>
      <c r="AC126" s="70"/>
      <c r="AD126" s="58"/>
    </row>
    <row r="127" spans="1:30" x14ac:dyDescent="0.25">
      <c r="A127" s="68"/>
      <c r="B127" s="68"/>
      <c r="C127" s="68"/>
      <c r="D127" s="58"/>
      <c r="E127" s="58"/>
      <c r="F127" s="58"/>
      <c r="G127" s="58"/>
      <c r="H127" s="58"/>
      <c r="I127" s="58"/>
      <c r="J127" s="58"/>
      <c r="K127" s="58"/>
      <c r="L127" s="58"/>
      <c r="M127" s="58"/>
      <c r="N127" s="58"/>
      <c r="O127" s="58"/>
      <c r="P127" s="69"/>
      <c r="Q127" s="58"/>
      <c r="R127" s="58"/>
      <c r="S127" s="69"/>
      <c r="T127" s="58"/>
      <c r="U127" s="69"/>
      <c r="V127" s="58"/>
      <c r="W127" s="58"/>
      <c r="X127" s="58"/>
      <c r="Y127" s="69"/>
      <c r="Z127" s="58"/>
      <c r="AA127" s="58"/>
      <c r="AB127" s="69"/>
      <c r="AC127" s="70"/>
      <c r="AD127" s="58"/>
    </row>
    <row r="128" spans="1:30" x14ac:dyDescent="0.25">
      <c r="A128" s="68"/>
      <c r="B128" s="68"/>
      <c r="C128" s="68"/>
      <c r="D128" s="58"/>
      <c r="E128" s="58"/>
      <c r="F128" s="58"/>
      <c r="G128" s="58"/>
      <c r="H128" s="58"/>
      <c r="I128" s="58"/>
      <c r="J128" s="58"/>
      <c r="K128" s="58"/>
      <c r="L128" s="58"/>
      <c r="M128" s="58"/>
      <c r="N128" s="58"/>
      <c r="O128" s="58"/>
      <c r="P128" s="69"/>
      <c r="Q128" s="58"/>
      <c r="R128" s="58"/>
      <c r="S128" s="69"/>
      <c r="T128" s="58"/>
      <c r="U128" s="69"/>
      <c r="V128" s="58"/>
      <c r="W128" s="58"/>
      <c r="X128" s="58"/>
      <c r="Y128" s="69"/>
      <c r="Z128" s="58"/>
      <c r="AA128" s="58"/>
      <c r="AB128" s="69"/>
      <c r="AC128" s="70"/>
      <c r="AD128" s="58"/>
    </row>
    <row r="129" spans="1:30" x14ac:dyDescent="0.25">
      <c r="A129" s="68"/>
      <c r="B129" s="68"/>
      <c r="C129" s="68"/>
      <c r="D129" s="58"/>
      <c r="E129" s="58"/>
      <c r="F129" s="58"/>
      <c r="G129" s="58"/>
      <c r="H129" s="58"/>
      <c r="I129" s="58"/>
      <c r="J129" s="58"/>
      <c r="K129" s="58"/>
      <c r="L129" s="58"/>
      <c r="M129" s="58"/>
      <c r="N129" s="58"/>
      <c r="O129" s="58"/>
      <c r="P129" s="69"/>
      <c r="Q129" s="58"/>
      <c r="R129" s="58"/>
      <c r="S129" s="69"/>
      <c r="T129" s="58"/>
      <c r="U129" s="69"/>
      <c r="V129" s="58"/>
      <c r="W129" s="58"/>
      <c r="X129" s="58"/>
      <c r="Y129" s="69"/>
      <c r="Z129" s="58"/>
      <c r="AA129" s="58"/>
      <c r="AB129" s="69"/>
      <c r="AC129" s="70"/>
      <c r="AD129" s="58"/>
    </row>
    <row r="130" spans="1:30" x14ac:dyDescent="0.25">
      <c r="A130" s="68"/>
      <c r="B130" s="68"/>
      <c r="C130" s="68"/>
      <c r="D130" s="58"/>
      <c r="E130" s="58"/>
      <c r="F130" s="58"/>
      <c r="G130" s="58"/>
      <c r="H130" s="58"/>
      <c r="I130" s="58"/>
      <c r="J130" s="58"/>
      <c r="K130" s="58"/>
      <c r="L130" s="58"/>
      <c r="M130" s="58"/>
      <c r="N130" s="58"/>
      <c r="O130" s="58"/>
      <c r="P130" s="69"/>
      <c r="Q130" s="58"/>
      <c r="R130" s="58"/>
      <c r="S130" s="69"/>
      <c r="T130" s="58"/>
      <c r="U130" s="69"/>
      <c r="V130" s="58"/>
      <c r="W130" s="58"/>
      <c r="X130" s="58"/>
      <c r="Y130" s="69"/>
      <c r="Z130" s="58"/>
      <c r="AA130" s="58"/>
      <c r="AB130" s="69"/>
      <c r="AC130" s="70"/>
      <c r="AD130" s="58"/>
    </row>
    <row r="131" spans="1:30" x14ac:dyDescent="0.25">
      <c r="A131" s="68"/>
      <c r="B131" s="68"/>
      <c r="C131" s="68"/>
      <c r="D131" s="58"/>
      <c r="E131" s="58"/>
      <c r="F131" s="58"/>
      <c r="G131" s="58"/>
      <c r="H131" s="58"/>
      <c r="I131" s="58"/>
      <c r="J131" s="58"/>
      <c r="K131" s="58"/>
      <c r="L131" s="58"/>
      <c r="M131" s="58"/>
      <c r="N131" s="58"/>
      <c r="O131" s="58"/>
      <c r="P131" s="69"/>
      <c r="Q131" s="58"/>
      <c r="R131" s="58"/>
      <c r="S131" s="69"/>
      <c r="T131" s="58"/>
      <c r="U131" s="69"/>
      <c r="V131" s="58"/>
      <c r="W131" s="58"/>
      <c r="X131" s="58"/>
      <c r="Y131" s="69"/>
      <c r="Z131" s="58"/>
      <c r="AA131" s="58"/>
      <c r="AB131" s="69"/>
      <c r="AC131" s="70"/>
      <c r="AD131" s="58"/>
    </row>
    <row r="132" spans="1:30" x14ac:dyDescent="0.25">
      <c r="A132" s="68"/>
      <c r="B132" s="68"/>
      <c r="C132" s="68"/>
      <c r="D132" s="58"/>
      <c r="E132" s="58"/>
      <c r="F132" s="58"/>
      <c r="G132" s="58"/>
      <c r="H132" s="58"/>
      <c r="I132" s="58"/>
      <c r="J132" s="58"/>
      <c r="K132" s="58"/>
      <c r="L132" s="58"/>
      <c r="M132" s="58"/>
      <c r="N132" s="58"/>
      <c r="O132" s="58"/>
      <c r="P132" s="69"/>
      <c r="Q132" s="58"/>
      <c r="R132" s="58"/>
      <c r="S132" s="69"/>
      <c r="T132" s="58"/>
      <c r="U132" s="69"/>
      <c r="V132" s="58"/>
      <c r="W132" s="58"/>
      <c r="X132" s="58"/>
      <c r="Y132" s="69"/>
      <c r="Z132" s="58"/>
      <c r="AA132" s="58"/>
      <c r="AB132" s="69"/>
      <c r="AC132" s="70"/>
      <c r="AD132" s="58"/>
    </row>
    <row r="133" spans="1:30" x14ac:dyDescent="0.25">
      <c r="A133" s="68"/>
      <c r="B133" s="68"/>
      <c r="C133" s="68"/>
      <c r="D133" s="58"/>
      <c r="E133" s="58"/>
      <c r="F133" s="58"/>
      <c r="G133" s="58"/>
      <c r="H133" s="58"/>
      <c r="I133" s="58"/>
      <c r="J133" s="58"/>
      <c r="K133" s="58"/>
      <c r="L133" s="58"/>
      <c r="M133" s="58"/>
      <c r="N133" s="58"/>
      <c r="O133" s="58"/>
      <c r="P133" s="69"/>
      <c r="Q133" s="58"/>
      <c r="R133" s="58"/>
      <c r="S133" s="69"/>
      <c r="T133" s="58"/>
      <c r="U133" s="69"/>
      <c r="V133" s="58"/>
      <c r="W133" s="58"/>
      <c r="X133" s="58"/>
      <c r="Y133" s="69"/>
      <c r="Z133" s="58"/>
      <c r="AA133" s="58"/>
      <c r="AB133" s="69"/>
      <c r="AC133" s="70"/>
      <c r="AD133" s="58"/>
    </row>
    <row r="134" spans="1:30" x14ac:dyDescent="0.25">
      <c r="A134" s="68"/>
      <c r="B134" s="68"/>
      <c r="C134" s="68"/>
      <c r="D134" s="58"/>
      <c r="E134" s="58"/>
      <c r="F134" s="58"/>
      <c r="G134" s="58"/>
      <c r="H134" s="58"/>
      <c r="I134" s="58"/>
      <c r="J134" s="58"/>
      <c r="K134" s="58"/>
      <c r="L134" s="58"/>
      <c r="M134" s="58"/>
      <c r="N134" s="58"/>
      <c r="O134" s="58"/>
      <c r="P134" s="69"/>
      <c r="Q134" s="58"/>
      <c r="R134" s="58"/>
      <c r="S134" s="69"/>
      <c r="T134" s="58"/>
      <c r="U134" s="69"/>
      <c r="V134" s="58"/>
      <c r="W134" s="58"/>
      <c r="X134" s="58"/>
      <c r="Y134" s="69"/>
      <c r="Z134" s="58"/>
      <c r="AA134" s="58"/>
      <c r="AB134" s="69"/>
      <c r="AC134" s="70"/>
      <c r="AD134" s="58"/>
    </row>
    <row r="135" spans="1:30" x14ac:dyDescent="0.25">
      <c r="A135" s="68"/>
      <c r="B135" s="68"/>
      <c r="C135" s="68"/>
      <c r="D135" s="58"/>
      <c r="E135" s="58"/>
      <c r="F135" s="58"/>
      <c r="G135" s="58"/>
      <c r="H135" s="58"/>
      <c r="I135" s="58"/>
      <c r="J135" s="58"/>
      <c r="K135" s="58"/>
      <c r="L135" s="58"/>
      <c r="M135" s="58"/>
      <c r="N135" s="58"/>
      <c r="O135" s="58"/>
      <c r="P135" s="69"/>
      <c r="Q135" s="58"/>
      <c r="R135" s="58"/>
      <c r="S135" s="69"/>
      <c r="T135" s="58"/>
      <c r="U135" s="69"/>
      <c r="V135" s="58"/>
      <c r="W135" s="58"/>
      <c r="X135" s="58"/>
      <c r="Y135" s="69"/>
      <c r="Z135" s="58"/>
      <c r="AA135" s="58"/>
      <c r="AB135" s="69"/>
      <c r="AC135" s="70"/>
      <c r="AD135" s="58"/>
    </row>
    <row r="136" spans="1:30" x14ac:dyDescent="0.25">
      <c r="A136" s="68"/>
      <c r="B136" s="68"/>
      <c r="C136" s="68"/>
      <c r="D136" s="58"/>
      <c r="E136" s="58"/>
      <c r="F136" s="58"/>
      <c r="G136" s="58"/>
      <c r="H136" s="58"/>
      <c r="I136" s="58"/>
      <c r="J136" s="58"/>
      <c r="K136" s="58"/>
      <c r="L136" s="58"/>
      <c r="M136" s="58"/>
      <c r="N136" s="58"/>
      <c r="O136" s="58"/>
      <c r="P136" s="69"/>
      <c r="Q136" s="58"/>
      <c r="R136" s="58"/>
      <c r="S136" s="69"/>
      <c r="T136" s="58"/>
      <c r="U136" s="69"/>
      <c r="V136" s="58"/>
      <c r="W136" s="58"/>
      <c r="X136" s="58"/>
      <c r="Y136" s="69"/>
      <c r="Z136" s="58"/>
      <c r="AA136" s="58"/>
      <c r="AB136" s="69"/>
      <c r="AC136" s="70"/>
      <c r="AD136" s="58"/>
    </row>
    <row r="137" spans="1:30" x14ac:dyDescent="0.25">
      <c r="A137" s="68"/>
      <c r="B137" s="68"/>
      <c r="C137" s="68"/>
      <c r="D137" s="58"/>
      <c r="E137" s="58"/>
      <c r="F137" s="58"/>
      <c r="G137" s="58"/>
      <c r="H137" s="58"/>
      <c r="I137" s="58"/>
      <c r="J137" s="58"/>
      <c r="K137" s="58"/>
      <c r="L137" s="58"/>
      <c r="M137" s="58"/>
      <c r="N137" s="58"/>
      <c r="O137" s="58"/>
      <c r="P137" s="69"/>
      <c r="Q137" s="58"/>
      <c r="R137" s="58"/>
      <c r="S137" s="69"/>
      <c r="T137" s="58"/>
      <c r="U137" s="69"/>
      <c r="V137" s="58"/>
      <c r="W137" s="58"/>
      <c r="X137" s="58"/>
      <c r="Y137" s="69"/>
      <c r="Z137" s="58"/>
      <c r="AA137" s="58"/>
      <c r="AB137" s="69"/>
      <c r="AC137" s="70"/>
      <c r="AD137" s="58"/>
    </row>
    <row r="138" spans="1:30" x14ac:dyDescent="0.25">
      <c r="A138" s="68"/>
      <c r="B138" s="68"/>
      <c r="C138" s="68"/>
      <c r="D138" s="58"/>
      <c r="E138" s="58"/>
      <c r="F138" s="58"/>
      <c r="G138" s="58"/>
      <c r="H138" s="58"/>
      <c r="I138" s="58"/>
      <c r="J138" s="58"/>
      <c r="K138" s="58"/>
      <c r="L138" s="58"/>
      <c r="M138" s="58"/>
      <c r="N138" s="58"/>
      <c r="O138" s="58"/>
      <c r="P138" s="69"/>
      <c r="Q138" s="58"/>
      <c r="R138" s="58"/>
      <c r="S138" s="69"/>
      <c r="T138" s="58"/>
      <c r="U138" s="69"/>
      <c r="V138" s="58"/>
      <c r="W138" s="58"/>
      <c r="X138" s="58"/>
      <c r="Y138" s="69"/>
      <c r="Z138" s="58"/>
      <c r="AA138" s="58"/>
      <c r="AB138" s="69"/>
      <c r="AC138" s="70"/>
      <c r="AD138" s="58"/>
    </row>
    <row r="139" spans="1:30" x14ac:dyDescent="0.25">
      <c r="A139" s="68"/>
      <c r="B139" s="68"/>
      <c r="C139" s="68"/>
      <c r="D139" s="58"/>
      <c r="E139" s="58"/>
      <c r="F139" s="58"/>
      <c r="G139" s="58"/>
      <c r="H139" s="58"/>
      <c r="I139" s="58"/>
      <c r="J139" s="58"/>
      <c r="K139" s="58"/>
      <c r="L139" s="58"/>
      <c r="M139" s="58"/>
      <c r="N139" s="58"/>
      <c r="O139" s="58"/>
      <c r="P139" s="69"/>
      <c r="Q139" s="58"/>
      <c r="R139" s="58"/>
      <c r="S139" s="69"/>
      <c r="T139" s="58"/>
      <c r="U139" s="69"/>
      <c r="V139" s="58"/>
      <c r="W139" s="58"/>
      <c r="X139" s="58"/>
      <c r="Y139" s="69"/>
      <c r="Z139" s="58"/>
      <c r="AA139" s="58"/>
      <c r="AB139" s="69"/>
      <c r="AC139" s="70"/>
      <c r="AD139" s="58"/>
    </row>
    <row r="140" spans="1:30" x14ac:dyDescent="0.25">
      <c r="A140" s="68"/>
      <c r="B140" s="68"/>
      <c r="C140" s="68"/>
      <c r="D140" s="58"/>
      <c r="E140" s="58"/>
      <c r="F140" s="58"/>
      <c r="G140" s="58"/>
      <c r="H140" s="58"/>
      <c r="I140" s="58"/>
      <c r="J140" s="58"/>
      <c r="K140" s="58"/>
      <c r="L140" s="58"/>
      <c r="M140" s="58"/>
      <c r="N140" s="58"/>
      <c r="O140" s="58"/>
      <c r="P140" s="69"/>
      <c r="Q140" s="58"/>
      <c r="R140" s="58"/>
      <c r="S140" s="69"/>
      <c r="T140" s="58"/>
      <c r="U140" s="69"/>
      <c r="V140" s="58"/>
      <c r="W140" s="58"/>
      <c r="X140" s="58"/>
      <c r="Y140" s="69"/>
      <c r="Z140" s="58"/>
      <c r="AA140" s="58"/>
      <c r="AB140" s="69"/>
      <c r="AC140" s="70"/>
      <c r="AD140" s="58"/>
    </row>
    <row r="141" spans="1:30" x14ac:dyDescent="0.25">
      <c r="A141" s="68"/>
      <c r="B141" s="68"/>
      <c r="C141" s="68"/>
      <c r="D141" s="58"/>
      <c r="E141" s="58"/>
      <c r="F141" s="58"/>
      <c r="G141" s="58"/>
      <c r="H141" s="58"/>
      <c r="I141" s="58"/>
      <c r="J141" s="58"/>
      <c r="K141" s="58"/>
      <c r="L141" s="58"/>
      <c r="M141" s="58"/>
      <c r="N141" s="58"/>
      <c r="O141" s="58"/>
      <c r="P141" s="69"/>
      <c r="Q141" s="58"/>
      <c r="R141" s="58"/>
      <c r="S141" s="69"/>
      <c r="T141" s="58"/>
      <c r="U141" s="69"/>
      <c r="V141" s="58"/>
      <c r="W141" s="58"/>
      <c r="X141" s="58"/>
      <c r="Y141" s="69"/>
      <c r="Z141" s="58"/>
      <c r="AA141" s="58"/>
      <c r="AB141" s="69"/>
      <c r="AC141" s="70"/>
      <c r="AD141" s="58"/>
    </row>
    <row r="142" spans="1:30" x14ac:dyDescent="0.25">
      <c r="A142" s="68"/>
      <c r="B142" s="68"/>
      <c r="C142" s="68"/>
      <c r="D142" s="58"/>
      <c r="E142" s="58"/>
      <c r="F142" s="58"/>
      <c r="G142" s="58"/>
      <c r="H142" s="58"/>
      <c r="I142" s="58"/>
      <c r="J142" s="58"/>
      <c r="K142" s="58"/>
      <c r="L142" s="58"/>
      <c r="M142" s="58"/>
      <c r="N142" s="58"/>
      <c r="O142" s="58"/>
      <c r="P142" s="69"/>
      <c r="Q142" s="58"/>
      <c r="R142" s="58"/>
      <c r="S142" s="69"/>
      <c r="T142" s="58"/>
      <c r="U142" s="69"/>
      <c r="V142" s="58"/>
      <c r="W142" s="58"/>
      <c r="X142" s="58"/>
      <c r="Y142" s="69"/>
      <c r="Z142" s="58"/>
      <c r="AA142" s="58"/>
      <c r="AB142" s="69"/>
      <c r="AC142" s="70"/>
      <c r="AD142" s="58"/>
    </row>
    <row r="143" spans="1:30" x14ac:dyDescent="0.25">
      <c r="A143" s="68"/>
      <c r="B143" s="68"/>
      <c r="C143" s="68"/>
      <c r="D143" s="58"/>
      <c r="E143" s="58"/>
      <c r="F143" s="58"/>
      <c r="G143" s="58"/>
      <c r="H143" s="58"/>
      <c r="I143" s="58"/>
      <c r="J143" s="58"/>
      <c r="K143" s="58"/>
      <c r="L143" s="58"/>
      <c r="M143" s="58"/>
      <c r="N143" s="58"/>
      <c r="O143" s="58"/>
      <c r="P143" s="69"/>
      <c r="Q143" s="58"/>
      <c r="R143" s="58"/>
      <c r="S143" s="69"/>
      <c r="T143" s="58"/>
      <c r="U143" s="69"/>
      <c r="V143" s="58"/>
      <c r="W143" s="58"/>
      <c r="X143" s="58"/>
      <c r="Y143" s="69"/>
      <c r="Z143" s="58"/>
      <c r="AA143" s="58"/>
      <c r="AB143" s="69"/>
      <c r="AC143" s="70"/>
      <c r="AD143" s="58"/>
    </row>
    <row r="144" spans="1:30" x14ac:dyDescent="0.25">
      <c r="A144" s="68"/>
      <c r="B144" s="68"/>
      <c r="C144" s="68"/>
      <c r="D144" s="58"/>
      <c r="E144" s="58"/>
      <c r="F144" s="58"/>
      <c r="G144" s="58"/>
      <c r="H144" s="58"/>
      <c r="I144" s="58"/>
      <c r="J144" s="58"/>
      <c r="K144" s="58"/>
      <c r="L144" s="58"/>
      <c r="M144" s="58"/>
      <c r="N144" s="58"/>
      <c r="O144" s="58"/>
      <c r="P144" s="69"/>
      <c r="Q144" s="58"/>
      <c r="R144" s="58"/>
      <c r="S144" s="69"/>
      <c r="T144" s="58"/>
      <c r="U144" s="69"/>
      <c r="V144" s="58"/>
      <c r="W144" s="58"/>
      <c r="X144" s="58"/>
      <c r="Y144" s="69"/>
      <c r="Z144" s="58"/>
      <c r="AA144" s="58"/>
      <c r="AB144" s="69"/>
      <c r="AC144" s="70"/>
      <c r="AD144" s="58"/>
    </row>
    <row r="145" spans="1:30" x14ac:dyDescent="0.25">
      <c r="A145" s="68"/>
      <c r="B145" s="68"/>
      <c r="C145" s="68"/>
      <c r="D145" s="58"/>
      <c r="E145" s="58"/>
      <c r="F145" s="58"/>
      <c r="G145" s="58"/>
      <c r="H145" s="58"/>
      <c r="I145" s="58"/>
      <c r="J145" s="58"/>
      <c r="K145" s="58"/>
      <c r="L145" s="58"/>
      <c r="M145" s="58"/>
      <c r="N145" s="58"/>
      <c r="O145" s="58"/>
      <c r="P145" s="69"/>
      <c r="Q145" s="58"/>
      <c r="R145" s="58"/>
      <c r="S145" s="69"/>
      <c r="T145" s="58"/>
      <c r="U145" s="69"/>
      <c r="V145" s="58"/>
      <c r="W145" s="58"/>
      <c r="X145" s="58"/>
      <c r="Y145" s="69"/>
      <c r="Z145" s="58"/>
      <c r="AA145" s="58"/>
      <c r="AB145" s="69"/>
      <c r="AC145" s="70"/>
      <c r="AD145" s="58"/>
    </row>
    <row r="146" spans="1:30" x14ac:dyDescent="0.25">
      <c r="A146" s="68"/>
      <c r="B146" s="68"/>
      <c r="C146" s="68"/>
      <c r="D146" s="58"/>
      <c r="E146" s="58"/>
      <c r="F146" s="58"/>
      <c r="G146" s="58"/>
      <c r="H146" s="58"/>
      <c r="I146" s="58"/>
      <c r="J146" s="58"/>
      <c r="K146" s="58"/>
      <c r="L146" s="58"/>
      <c r="M146" s="58"/>
      <c r="N146" s="58"/>
      <c r="O146" s="58"/>
      <c r="P146" s="69"/>
      <c r="Q146" s="58"/>
      <c r="R146" s="58"/>
      <c r="S146" s="69"/>
      <c r="T146" s="58"/>
      <c r="U146" s="69"/>
      <c r="V146" s="58"/>
      <c r="W146" s="58"/>
      <c r="X146" s="58"/>
      <c r="Y146" s="69"/>
      <c r="Z146" s="58"/>
      <c r="AA146" s="58"/>
      <c r="AB146" s="69"/>
      <c r="AC146" s="70"/>
      <c r="AD146" s="58"/>
    </row>
    <row r="147" spans="1:30" x14ac:dyDescent="0.25">
      <c r="A147" s="68"/>
      <c r="B147" s="68"/>
      <c r="C147" s="68"/>
      <c r="D147" s="58"/>
      <c r="E147" s="58"/>
      <c r="F147" s="58"/>
      <c r="G147" s="58"/>
      <c r="H147" s="58"/>
      <c r="I147" s="58"/>
      <c r="J147" s="58"/>
      <c r="K147" s="58"/>
      <c r="L147" s="58"/>
      <c r="M147" s="58"/>
      <c r="N147" s="58"/>
      <c r="O147" s="58"/>
      <c r="P147" s="69"/>
      <c r="Q147" s="58"/>
      <c r="R147" s="58"/>
      <c r="S147" s="69"/>
      <c r="T147" s="58"/>
      <c r="U147" s="69"/>
      <c r="V147" s="58"/>
      <c r="W147" s="58"/>
      <c r="X147" s="58"/>
      <c r="Y147" s="69"/>
      <c r="Z147" s="58"/>
      <c r="AA147" s="58"/>
      <c r="AB147" s="69"/>
      <c r="AC147" s="70"/>
      <c r="AD147" s="58"/>
    </row>
    <row r="148" spans="1:30" x14ac:dyDescent="0.25">
      <c r="A148" s="68"/>
      <c r="B148" s="68"/>
      <c r="C148" s="68"/>
      <c r="D148" s="58"/>
      <c r="E148" s="58"/>
      <c r="F148" s="58"/>
      <c r="G148" s="58"/>
      <c r="H148" s="58"/>
      <c r="I148" s="58"/>
      <c r="J148" s="58"/>
      <c r="K148" s="58"/>
      <c r="L148" s="58"/>
      <c r="M148" s="58"/>
      <c r="N148" s="58"/>
      <c r="O148" s="58"/>
      <c r="P148" s="69"/>
      <c r="Q148" s="58"/>
      <c r="R148" s="58"/>
      <c r="S148" s="69"/>
      <c r="T148" s="58"/>
      <c r="U148" s="69"/>
      <c r="V148" s="58"/>
      <c r="W148" s="58"/>
      <c r="X148" s="58"/>
      <c r="Y148" s="69"/>
      <c r="Z148" s="58"/>
      <c r="AA148" s="58"/>
      <c r="AB148" s="69"/>
      <c r="AC148" s="70"/>
      <c r="AD148" s="58"/>
    </row>
    <row r="149" spans="1:30" x14ac:dyDescent="0.25">
      <c r="A149" s="68"/>
      <c r="B149" s="68"/>
      <c r="C149" s="68"/>
      <c r="D149" s="58"/>
      <c r="E149" s="58"/>
      <c r="F149" s="58"/>
      <c r="G149" s="58"/>
      <c r="H149" s="58"/>
      <c r="I149" s="58"/>
      <c r="J149" s="58"/>
      <c r="K149" s="58"/>
      <c r="L149" s="58"/>
      <c r="M149" s="58"/>
      <c r="N149" s="58"/>
      <c r="O149" s="58"/>
      <c r="P149" s="69"/>
      <c r="Q149" s="58"/>
      <c r="R149" s="58"/>
      <c r="S149" s="69"/>
      <c r="T149" s="58"/>
      <c r="U149" s="69"/>
      <c r="V149" s="58"/>
      <c r="W149" s="58"/>
      <c r="X149" s="58"/>
      <c r="Y149" s="69"/>
      <c r="Z149" s="58"/>
      <c r="AA149" s="58"/>
      <c r="AB149" s="69"/>
      <c r="AC149" s="70"/>
      <c r="AD149" s="58"/>
    </row>
    <row r="150" spans="1:30" x14ac:dyDescent="0.25">
      <c r="A150" s="68"/>
      <c r="B150" s="68"/>
      <c r="C150" s="68"/>
      <c r="D150" s="58"/>
      <c r="E150" s="58"/>
      <c r="F150" s="58"/>
      <c r="G150" s="58"/>
      <c r="H150" s="58"/>
      <c r="I150" s="58"/>
      <c r="J150" s="58"/>
      <c r="K150" s="58"/>
      <c r="L150" s="58"/>
      <c r="M150" s="58"/>
      <c r="N150" s="58"/>
      <c r="O150" s="58"/>
      <c r="P150" s="69"/>
      <c r="Q150" s="58"/>
      <c r="R150" s="58"/>
      <c r="S150" s="69"/>
      <c r="T150" s="58"/>
      <c r="U150" s="69"/>
      <c r="V150" s="58"/>
      <c r="W150" s="58"/>
      <c r="X150" s="58"/>
      <c r="Y150" s="69"/>
      <c r="Z150" s="58"/>
      <c r="AA150" s="58"/>
      <c r="AB150" s="69"/>
      <c r="AC150" s="70"/>
      <c r="AD150" s="58"/>
    </row>
    <row r="151" spans="1:30" x14ac:dyDescent="0.25">
      <c r="A151" s="68"/>
      <c r="B151" s="68"/>
      <c r="C151" s="68"/>
      <c r="D151" s="58"/>
      <c r="E151" s="58"/>
      <c r="F151" s="58"/>
      <c r="G151" s="58"/>
      <c r="H151" s="58"/>
      <c r="I151" s="58"/>
      <c r="J151" s="58"/>
      <c r="K151" s="58"/>
      <c r="L151" s="58"/>
      <c r="M151" s="58"/>
      <c r="N151" s="58"/>
      <c r="O151" s="58"/>
      <c r="P151" s="69"/>
      <c r="Q151" s="58"/>
      <c r="R151" s="58"/>
      <c r="S151" s="69"/>
      <c r="T151" s="58"/>
      <c r="U151" s="69"/>
      <c r="V151" s="58"/>
      <c r="W151" s="58"/>
      <c r="X151" s="58"/>
      <c r="Y151" s="69"/>
      <c r="Z151" s="58"/>
      <c r="AA151" s="58"/>
      <c r="AB151" s="69"/>
      <c r="AC151" s="70"/>
      <c r="AD151" s="58"/>
    </row>
    <row r="152" spans="1:30" x14ac:dyDescent="0.25">
      <c r="A152" s="68"/>
      <c r="B152" s="68"/>
      <c r="C152" s="68"/>
      <c r="D152" s="58"/>
      <c r="E152" s="58"/>
      <c r="F152" s="58"/>
      <c r="G152" s="58"/>
      <c r="H152" s="58"/>
      <c r="I152" s="58"/>
      <c r="J152" s="58"/>
      <c r="K152" s="58"/>
      <c r="L152" s="58"/>
      <c r="M152" s="58"/>
      <c r="N152" s="58"/>
      <c r="O152" s="58"/>
      <c r="P152" s="69"/>
      <c r="Q152" s="58"/>
      <c r="R152" s="58"/>
      <c r="S152" s="69"/>
      <c r="T152" s="58"/>
      <c r="U152" s="69"/>
      <c r="V152" s="58"/>
      <c r="W152" s="58"/>
      <c r="X152" s="58"/>
      <c r="Y152" s="69"/>
      <c r="Z152" s="58"/>
      <c r="AA152" s="58"/>
      <c r="AB152" s="69"/>
      <c r="AC152" s="70"/>
      <c r="AD152" s="58"/>
    </row>
    <row r="153" spans="1:30" x14ac:dyDescent="0.25">
      <c r="A153" s="68"/>
      <c r="B153" s="68"/>
      <c r="C153" s="68"/>
      <c r="D153" s="58"/>
      <c r="E153" s="58"/>
      <c r="F153" s="58"/>
      <c r="G153" s="58"/>
      <c r="H153" s="58"/>
      <c r="I153" s="58"/>
      <c r="J153" s="58"/>
      <c r="K153" s="58"/>
      <c r="L153" s="58"/>
      <c r="M153" s="58"/>
      <c r="N153" s="58"/>
      <c r="O153" s="58"/>
      <c r="P153" s="69"/>
      <c r="Q153" s="58"/>
      <c r="R153" s="58"/>
      <c r="S153" s="69"/>
      <c r="T153" s="58"/>
      <c r="U153" s="69"/>
      <c r="V153" s="58"/>
      <c r="W153" s="58"/>
      <c r="X153" s="58"/>
      <c r="Y153" s="69"/>
      <c r="Z153" s="58"/>
      <c r="AA153" s="58"/>
      <c r="AB153" s="69"/>
      <c r="AC153" s="70"/>
      <c r="AD153" s="58"/>
    </row>
    <row r="154" spans="1:30" x14ac:dyDescent="0.25">
      <c r="A154" s="68"/>
      <c r="B154" s="68"/>
      <c r="C154" s="68"/>
      <c r="D154" s="58"/>
      <c r="E154" s="58"/>
      <c r="F154" s="58"/>
      <c r="G154" s="58"/>
      <c r="H154" s="58"/>
      <c r="I154" s="58"/>
      <c r="J154" s="58"/>
      <c r="K154" s="58"/>
      <c r="L154" s="58"/>
      <c r="M154" s="58"/>
      <c r="N154" s="58"/>
      <c r="O154" s="58"/>
      <c r="P154" s="69"/>
      <c r="Q154" s="58"/>
      <c r="R154" s="58"/>
      <c r="S154" s="69"/>
      <c r="T154" s="58"/>
      <c r="U154" s="69"/>
      <c r="V154" s="58"/>
      <c r="W154" s="58"/>
      <c r="X154" s="58"/>
      <c r="Y154" s="69"/>
      <c r="Z154" s="58"/>
      <c r="AA154" s="58"/>
      <c r="AB154" s="69"/>
      <c r="AC154" s="70"/>
      <c r="AD154" s="58"/>
    </row>
    <row r="155" spans="1:30" x14ac:dyDescent="0.25">
      <c r="A155" s="68"/>
      <c r="B155" s="68"/>
      <c r="C155" s="68"/>
      <c r="D155" s="58"/>
      <c r="E155" s="58"/>
      <c r="F155" s="58"/>
      <c r="G155" s="58"/>
      <c r="H155" s="58"/>
      <c r="I155" s="58"/>
      <c r="J155" s="58"/>
      <c r="K155" s="58"/>
      <c r="L155" s="58"/>
      <c r="M155" s="58"/>
      <c r="N155" s="58"/>
      <c r="O155" s="58"/>
      <c r="P155" s="69"/>
      <c r="Q155" s="58"/>
      <c r="R155" s="58"/>
      <c r="S155" s="69"/>
      <c r="T155" s="58"/>
      <c r="U155" s="69"/>
      <c r="V155" s="58"/>
      <c r="W155" s="58"/>
      <c r="X155" s="58"/>
      <c r="Y155" s="69"/>
      <c r="Z155" s="58"/>
      <c r="AA155" s="58"/>
      <c r="AB155" s="69"/>
      <c r="AC155" s="70"/>
      <c r="AD155" s="58"/>
    </row>
    <row r="156" spans="1:30" x14ac:dyDescent="0.25">
      <c r="A156" s="68"/>
      <c r="B156" s="68"/>
      <c r="C156" s="68"/>
      <c r="D156" s="58"/>
      <c r="E156" s="58"/>
      <c r="F156" s="58"/>
      <c r="G156" s="58"/>
      <c r="H156" s="58"/>
      <c r="I156" s="58"/>
      <c r="J156" s="58"/>
      <c r="K156" s="58"/>
      <c r="L156" s="58"/>
      <c r="M156" s="58"/>
      <c r="N156" s="58"/>
      <c r="O156" s="58"/>
      <c r="P156" s="69"/>
      <c r="Q156" s="58"/>
      <c r="R156" s="58"/>
      <c r="S156" s="69"/>
      <c r="T156" s="58"/>
      <c r="U156" s="69"/>
      <c r="V156" s="58"/>
      <c r="W156" s="58"/>
      <c r="X156" s="58"/>
      <c r="Y156" s="69"/>
      <c r="Z156" s="58"/>
      <c r="AA156" s="58"/>
      <c r="AB156" s="69"/>
      <c r="AC156" s="70"/>
      <c r="AD156" s="58"/>
    </row>
    <row r="157" spans="1:30" x14ac:dyDescent="0.25">
      <c r="A157" s="68"/>
      <c r="B157" s="68"/>
      <c r="C157" s="68"/>
      <c r="D157" s="58"/>
      <c r="E157" s="58"/>
      <c r="F157" s="58"/>
      <c r="G157" s="58"/>
      <c r="H157" s="58"/>
      <c r="I157" s="58"/>
      <c r="J157" s="58"/>
      <c r="K157" s="58"/>
      <c r="L157" s="58"/>
      <c r="M157" s="58"/>
      <c r="N157" s="58"/>
      <c r="O157" s="58"/>
      <c r="P157" s="69"/>
      <c r="Q157" s="58"/>
      <c r="R157" s="58"/>
      <c r="S157" s="69"/>
      <c r="T157" s="58"/>
      <c r="U157" s="69"/>
      <c r="V157" s="58"/>
      <c r="W157" s="58"/>
      <c r="X157" s="58"/>
      <c r="Y157" s="69"/>
      <c r="Z157" s="58"/>
      <c r="AA157" s="58"/>
      <c r="AB157" s="69"/>
      <c r="AC157" s="70"/>
      <c r="AD157" s="58"/>
    </row>
    <row r="158" spans="1:30" x14ac:dyDescent="0.25">
      <c r="A158" s="68"/>
      <c r="B158" s="68"/>
      <c r="C158" s="68"/>
      <c r="D158" s="58"/>
      <c r="E158" s="58"/>
      <c r="F158" s="58"/>
      <c r="G158" s="58"/>
      <c r="H158" s="58"/>
      <c r="I158" s="58"/>
      <c r="J158" s="58"/>
      <c r="K158" s="58"/>
      <c r="L158" s="58"/>
      <c r="M158" s="58"/>
      <c r="N158" s="58"/>
      <c r="O158" s="58"/>
      <c r="P158" s="69"/>
      <c r="Q158" s="58"/>
      <c r="R158" s="58"/>
      <c r="S158" s="69"/>
      <c r="T158" s="58"/>
      <c r="U158" s="69"/>
      <c r="V158" s="58"/>
      <c r="W158" s="58"/>
      <c r="X158" s="58"/>
      <c r="Y158" s="69"/>
      <c r="Z158" s="58"/>
      <c r="AA158" s="58"/>
      <c r="AB158" s="69"/>
      <c r="AC158" s="70"/>
      <c r="AD158" s="58"/>
    </row>
    <row r="159" spans="1:30" x14ac:dyDescent="0.25">
      <c r="A159" s="68"/>
      <c r="B159" s="68"/>
      <c r="C159" s="68"/>
      <c r="D159" s="58"/>
      <c r="E159" s="58"/>
      <c r="F159" s="58"/>
      <c r="G159" s="58"/>
      <c r="H159" s="58"/>
      <c r="I159" s="58"/>
      <c r="J159" s="58"/>
      <c r="K159" s="58"/>
      <c r="L159" s="58"/>
      <c r="M159" s="58"/>
      <c r="N159" s="58"/>
      <c r="O159" s="58"/>
      <c r="P159" s="69"/>
      <c r="Q159" s="58"/>
      <c r="R159" s="58"/>
      <c r="S159" s="69"/>
      <c r="T159" s="58"/>
      <c r="U159" s="69"/>
      <c r="V159" s="58"/>
      <c r="W159" s="58"/>
      <c r="X159" s="58"/>
      <c r="Y159" s="69"/>
      <c r="Z159" s="58"/>
      <c r="AA159" s="58"/>
      <c r="AB159" s="69"/>
      <c r="AC159" s="70"/>
      <c r="AD159" s="58"/>
    </row>
    <row r="160" spans="1:30" x14ac:dyDescent="0.25">
      <c r="A160" s="68"/>
      <c r="B160" s="68"/>
      <c r="C160" s="68"/>
      <c r="D160" s="58"/>
      <c r="E160" s="58"/>
      <c r="F160" s="58"/>
      <c r="G160" s="58"/>
      <c r="H160" s="58"/>
      <c r="I160" s="58"/>
      <c r="J160" s="58"/>
      <c r="K160" s="58"/>
      <c r="L160" s="58"/>
      <c r="M160" s="58"/>
      <c r="N160" s="58"/>
      <c r="O160" s="58"/>
      <c r="P160" s="69"/>
      <c r="Q160" s="58"/>
      <c r="R160" s="58"/>
      <c r="S160" s="69"/>
      <c r="T160" s="58"/>
      <c r="U160" s="69"/>
      <c r="V160" s="58"/>
      <c r="W160" s="58"/>
      <c r="X160" s="58"/>
      <c r="Y160" s="69"/>
      <c r="Z160" s="58"/>
      <c r="AA160" s="58"/>
      <c r="AB160" s="69"/>
      <c r="AC160" s="70"/>
      <c r="AD160" s="58"/>
    </row>
  </sheetData>
  <protectedRanges>
    <protectedRange sqref="B109:B112 B101:B102" name="Range1"/>
    <protectedRange sqref="C109:C112 C101:C102" name="Range1_1"/>
    <protectedRange sqref="B107:B108 B103:B104" name="Range1_2"/>
    <protectedRange sqref="B105:B106" name="Range1_3"/>
    <protectedRange sqref="C105:C106" name="Range1_4"/>
  </protectedRanges>
  <autoFilter ref="A3:AD72"/>
  <pageMargins left="0.7" right="0.7"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
  <sheetViews>
    <sheetView workbookViewId="0">
      <selection activeCell="A6" sqref="A6"/>
    </sheetView>
  </sheetViews>
  <sheetFormatPr defaultRowHeight="15" x14ac:dyDescent="0.25"/>
  <cols>
    <col min="1" max="1" width="40.140625" customWidth="1"/>
    <col min="2" max="2" width="12.5703125" customWidth="1"/>
    <col min="3" max="3" width="17.7109375" customWidth="1"/>
    <col min="4" max="4" width="17" customWidth="1"/>
    <col min="5" max="5" width="11.42578125" customWidth="1"/>
    <col min="6" max="6" width="15.5703125" customWidth="1"/>
    <col min="7" max="7" width="16.7109375" customWidth="1"/>
    <col min="8" max="8" width="16.140625" customWidth="1"/>
    <col min="9" max="9" width="16.28515625" customWidth="1"/>
    <col min="10" max="10" width="17" customWidth="1"/>
    <col min="11" max="11" width="17.85546875" style="7" customWidth="1"/>
    <col min="12" max="12" width="16.5703125" customWidth="1"/>
    <col min="13" max="13" width="17.42578125" customWidth="1"/>
    <col min="14" max="14" width="17.5703125" style="7" customWidth="1"/>
    <col min="15" max="15" width="17.7109375" customWidth="1"/>
    <col min="16" max="16" width="17.5703125" style="7" customWidth="1"/>
    <col min="17" max="17" width="14.7109375" customWidth="1"/>
    <col min="18" max="18" width="16" style="7" customWidth="1"/>
    <col min="19" max="19" width="18.7109375" customWidth="1"/>
  </cols>
  <sheetData>
    <row r="1" spans="1:19" s="2" customFormat="1" ht="61.5" customHeight="1" x14ac:dyDescent="0.25">
      <c r="A1" s="1" t="s">
        <v>19</v>
      </c>
      <c r="B1" s="1" t="s">
        <v>20</v>
      </c>
      <c r="C1" s="1" t="s">
        <v>21</v>
      </c>
      <c r="D1" s="1" t="s">
        <v>22</v>
      </c>
      <c r="E1" s="1" t="s">
        <v>23</v>
      </c>
      <c r="F1" s="1" t="s">
        <v>24</v>
      </c>
      <c r="G1" s="1" t="s">
        <v>25</v>
      </c>
      <c r="H1" s="1" t="s">
        <v>26</v>
      </c>
      <c r="I1" s="1" t="s">
        <v>27</v>
      </c>
      <c r="J1" s="1" t="s">
        <v>28</v>
      </c>
      <c r="K1" s="5" t="s">
        <v>29</v>
      </c>
      <c r="L1" s="1" t="s">
        <v>30</v>
      </c>
      <c r="M1" s="1" t="s">
        <v>31</v>
      </c>
      <c r="N1" s="5" t="s">
        <v>32</v>
      </c>
      <c r="O1" s="1" t="s">
        <v>33</v>
      </c>
      <c r="P1" s="5" t="s">
        <v>34</v>
      </c>
      <c r="Q1" s="1" t="s">
        <v>35</v>
      </c>
      <c r="R1" s="5" t="s">
        <v>36</v>
      </c>
      <c r="S1" s="1" t="s">
        <v>37</v>
      </c>
    </row>
    <row r="2" spans="1:19" s="4" customFormat="1" ht="96.75" customHeight="1" x14ac:dyDescent="0.25">
      <c r="A2" s="8" t="s">
        <v>0</v>
      </c>
      <c r="B2" s="8" t="s">
        <v>2</v>
      </c>
      <c r="C2" s="8" t="s">
        <v>3</v>
      </c>
      <c r="D2" s="8" t="s">
        <v>4</v>
      </c>
      <c r="E2" s="8" t="s">
        <v>10</v>
      </c>
      <c r="F2" s="8" t="s">
        <v>11</v>
      </c>
      <c r="G2" s="3" t="s">
        <v>1</v>
      </c>
      <c r="H2" s="3" t="s">
        <v>12</v>
      </c>
      <c r="I2" s="3" t="s">
        <v>14</v>
      </c>
      <c r="J2" s="3" t="s">
        <v>13</v>
      </c>
      <c r="K2" s="6" t="s">
        <v>15</v>
      </c>
      <c r="L2" s="3" t="s">
        <v>5</v>
      </c>
      <c r="M2" s="3" t="s">
        <v>6</v>
      </c>
      <c r="N2" s="6" t="s">
        <v>16</v>
      </c>
      <c r="O2" s="3" t="s">
        <v>7</v>
      </c>
      <c r="P2" s="6" t="s">
        <v>17</v>
      </c>
      <c r="Q2" s="3" t="s">
        <v>8</v>
      </c>
      <c r="R2" s="6" t="s">
        <v>18</v>
      </c>
      <c r="S2" s="3" t="s">
        <v>9</v>
      </c>
    </row>
  </sheetData>
  <pageMargins left="0.7" right="0.7" top="0.75" bottom="0.75" header="0.3" footer="0.3"/>
  <pageSetup paperSize="5"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Individual Pricing</vt:lpstr>
      <vt:lpstr>Grouped Pricing</vt:lpstr>
    </vt:vector>
  </TitlesOfParts>
  <Company>DIS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brucesh</dc:creator>
  <cp:lastModifiedBy>Shelver, Steve</cp:lastModifiedBy>
  <cp:lastPrinted>2017-06-22T19:33:06Z</cp:lastPrinted>
  <dcterms:created xsi:type="dcterms:W3CDTF">2012-08-23T21:41:20Z</dcterms:created>
  <dcterms:modified xsi:type="dcterms:W3CDTF">2017-07-26T21:05:41Z</dcterms:modified>
</cp:coreProperties>
</file>